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32760" yWindow="-31752" windowWidth="15576" windowHeight="10968" tabRatio="500"/>
  </bookViews>
  <sheets>
    <sheet name="план (3)" sheetId="2" r:id="rId1"/>
    <sheet name="Лист1" sheetId="3" r:id="rId2"/>
  </sheets>
  <definedNames>
    <definedName name="_Hlk331752892" localSheetId="0">NA()</definedName>
    <definedName name="_xlnm._FilterDatabase" localSheetId="0" hidden="1">'план (3)'!$A$4:$IT$453</definedName>
    <definedName name="_xlnm.Print_Titles" localSheetId="0">'план (3)'!$3:$4</definedName>
    <definedName name="_xlnm.Print_Area" localSheetId="0">'план (3)'!$A$1:$M$462</definedName>
  </definedNames>
  <calcPr calcId="145621"/>
</workbook>
</file>

<file path=xl/calcChain.xml><?xml version="1.0" encoding="utf-8"?>
<calcChain xmlns="http://schemas.openxmlformats.org/spreadsheetml/2006/main">
  <c r="I60" i="2" l="1"/>
  <c r="I11" i="2" l="1"/>
  <c r="J11" i="2"/>
  <c r="J10" i="2" s="1"/>
  <c r="K12" i="2"/>
  <c r="K13" i="2"/>
  <c r="K14" i="2"/>
  <c r="K15" i="2"/>
  <c r="K16" i="2"/>
  <c r="I22" i="2"/>
  <c r="J22" i="2"/>
  <c r="K23" i="2"/>
  <c r="I26" i="2"/>
  <c r="J26" i="2"/>
  <c r="K27" i="2"/>
  <c r="I33" i="2"/>
  <c r="J33" i="2"/>
  <c r="K37" i="2"/>
  <c r="K39" i="2"/>
  <c r="K40" i="2"/>
  <c r="K41" i="2"/>
  <c r="I43" i="2"/>
  <c r="J43" i="2"/>
  <c r="I44" i="2"/>
  <c r="J44" i="2"/>
  <c r="J21" i="2" s="1"/>
  <c r="K45" i="2"/>
  <c r="I47" i="2"/>
  <c r="J47" i="2"/>
  <c r="K48" i="2"/>
  <c r="I51" i="2"/>
  <c r="I50" i="2" s="1"/>
  <c r="J51" i="2"/>
  <c r="K53" i="2"/>
  <c r="I55" i="2"/>
  <c r="J60" i="2"/>
  <c r="I61" i="2"/>
  <c r="J61" i="2"/>
  <c r="J56" i="2" s="1"/>
  <c r="I62" i="2"/>
  <c r="J62" i="2"/>
  <c r="K63" i="2"/>
  <c r="K64" i="2"/>
  <c r="I65" i="2"/>
  <c r="J65" i="2"/>
  <c r="K66" i="2"/>
  <c r="K67" i="2"/>
  <c r="I68" i="2"/>
  <c r="J68" i="2"/>
  <c r="K69" i="2"/>
  <c r="K70" i="2"/>
  <c r="I71" i="2"/>
  <c r="J71" i="2"/>
  <c r="K72" i="2"/>
  <c r="K73" i="2"/>
  <c r="I74" i="2"/>
  <c r="J74" i="2"/>
  <c r="K75" i="2"/>
  <c r="K76" i="2"/>
  <c r="I77" i="2"/>
  <c r="J77" i="2"/>
  <c r="K78" i="2"/>
  <c r="K79" i="2"/>
  <c r="I80" i="2"/>
  <c r="J80" i="2"/>
  <c r="K81" i="2"/>
  <c r="K82" i="2"/>
  <c r="I83" i="2"/>
  <c r="J83" i="2"/>
  <c r="K84" i="2"/>
  <c r="K85" i="2"/>
  <c r="I86" i="2"/>
  <c r="J86" i="2"/>
  <c r="K87" i="2"/>
  <c r="K88" i="2"/>
  <c r="I89" i="2"/>
  <c r="J89" i="2"/>
  <c r="K90" i="2"/>
  <c r="K91" i="2"/>
  <c r="I92" i="2"/>
  <c r="J92" i="2"/>
  <c r="K93" i="2"/>
  <c r="K94" i="2"/>
  <c r="I95" i="2"/>
  <c r="J95" i="2"/>
  <c r="K96" i="2"/>
  <c r="K97" i="2"/>
  <c r="I98" i="2"/>
  <c r="J98" i="2"/>
  <c r="K99" i="2"/>
  <c r="K100" i="2"/>
  <c r="I101" i="2"/>
  <c r="J101" i="2"/>
  <c r="K102" i="2"/>
  <c r="K103" i="2"/>
  <c r="I104" i="2"/>
  <c r="J104" i="2"/>
  <c r="K105" i="2"/>
  <c r="K106" i="2"/>
  <c r="I107" i="2"/>
  <c r="J107" i="2"/>
  <c r="K108" i="2"/>
  <c r="K109" i="2"/>
  <c r="K110" i="2"/>
  <c r="K111" i="2"/>
  <c r="K112" i="2"/>
  <c r="I113" i="2"/>
  <c r="J113" i="2"/>
  <c r="K114" i="2"/>
  <c r="K115" i="2"/>
  <c r="I116" i="2"/>
  <c r="J116" i="2"/>
  <c r="K117" i="2"/>
  <c r="K118" i="2"/>
  <c r="I119" i="2"/>
  <c r="J119" i="2"/>
  <c r="K120" i="2"/>
  <c r="K121" i="2"/>
  <c r="I122" i="2"/>
  <c r="J122" i="2"/>
  <c r="K123" i="2"/>
  <c r="K124" i="2"/>
  <c r="I125" i="2"/>
  <c r="J125" i="2"/>
  <c r="K126" i="2"/>
  <c r="K127" i="2"/>
  <c r="I128" i="2"/>
  <c r="J128" i="2"/>
  <c r="K129" i="2"/>
  <c r="K130" i="2"/>
  <c r="I131" i="2"/>
  <c r="J131" i="2"/>
  <c r="K132" i="2"/>
  <c r="K133" i="2"/>
  <c r="I134" i="2"/>
  <c r="J134" i="2"/>
  <c r="K135" i="2"/>
  <c r="K136" i="2"/>
  <c r="I137" i="2"/>
  <c r="J137" i="2"/>
  <c r="K138" i="2"/>
  <c r="K139" i="2"/>
  <c r="I140" i="2"/>
  <c r="J140" i="2"/>
  <c r="K141" i="2"/>
  <c r="K142" i="2"/>
  <c r="I143" i="2"/>
  <c r="J143" i="2"/>
  <c r="K144" i="2"/>
  <c r="K145" i="2"/>
  <c r="I146" i="2"/>
  <c r="J146" i="2"/>
  <c r="K147" i="2"/>
  <c r="K148" i="2"/>
  <c r="I149" i="2"/>
  <c r="J149" i="2"/>
  <c r="K150" i="2"/>
  <c r="K151" i="2"/>
  <c r="I152" i="2"/>
  <c r="J152" i="2"/>
  <c r="K153" i="2"/>
  <c r="K154" i="2"/>
  <c r="I155" i="2"/>
  <c r="J155" i="2"/>
  <c r="K156" i="2"/>
  <c r="K157" i="2"/>
  <c r="I158" i="2"/>
  <c r="J158" i="2"/>
  <c r="K159" i="2"/>
  <c r="K160" i="2"/>
  <c r="I161" i="2"/>
  <c r="J161" i="2"/>
  <c r="K162" i="2"/>
  <c r="K163" i="2"/>
  <c r="I164" i="2"/>
  <c r="J164" i="2"/>
  <c r="K165" i="2"/>
  <c r="K166" i="2"/>
  <c r="I167" i="2"/>
  <c r="J167" i="2"/>
  <c r="K168" i="2"/>
  <c r="K169" i="2"/>
  <c r="I170" i="2"/>
  <c r="J170" i="2"/>
  <c r="K171" i="2"/>
  <c r="K172" i="2"/>
  <c r="I173" i="2"/>
  <c r="J173" i="2"/>
  <c r="K174" i="2"/>
  <c r="K175" i="2"/>
  <c r="I176" i="2"/>
  <c r="J176" i="2"/>
  <c r="K177" i="2"/>
  <c r="K178" i="2"/>
  <c r="I179" i="2"/>
  <c r="J179" i="2"/>
  <c r="K180" i="2"/>
  <c r="K181" i="2"/>
  <c r="I182" i="2"/>
  <c r="J182" i="2"/>
  <c r="K183" i="2"/>
  <c r="K184" i="2"/>
  <c r="I185" i="2"/>
  <c r="J185" i="2"/>
  <c r="K186" i="2"/>
  <c r="K187" i="2"/>
  <c r="I188" i="2"/>
  <c r="J188" i="2"/>
  <c r="K189" i="2"/>
  <c r="K190" i="2"/>
  <c r="I191" i="2"/>
  <c r="J191" i="2"/>
  <c r="K192" i="2"/>
  <c r="K193" i="2"/>
  <c r="I194" i="2"/>
  <c r="J194" i="2"/>
  <c r="K195" i="2"/>
  <c r="K196" i="2"/>
  <c r="I197" i="2"/>
  <c r="J197" i="2"/>
  <c r="K198" i="2"/>
  <c r="K199" i="2"/>
  <c r="I200" i="2"/>
  <c r="J200" i="2"/>
  <c r="K201" i="2"/>
  <c r="K202" i="2"/>
  <c r="I203" i="2"/>
  <c r="J203" i="2"/>
  <c r="K204" i="2"/>
  <c r="K205" i="2"/>
  <c r="I206" i="2"/>
  <c r="J206" i="2"/>
  <c r="K207" i="2"/>
  <c r="K208" i="2"/>
  <c r="I209" i="2"/>
  <c r="J209" i="2"/>
  <c r="K210" i="2"/>
  <c r="K211" i="2"/>
  <c r="I212" i="2"/>
  <c r="J212" i="2"/>
  <c r="K213" i="2"/>
  <c r="K214" i="2"/>
  <c r="I215" i="2"/>
  <c r="J215" i="2"/>
  <c r="K216" i="2"/>
  <c r="K217" i="2"/>
  <c r="I218" i="2"/>
  <c r="J218" i="2"/>
  <c r="K219" i="2"/>
  <c r="K220" i="2"/>
  <c r="I221" i="2"/>
  <c r="J221" i="2"/>
  <c r="K222" i="2"/>
  <c r="K223" i="2"/>
  <c r="I224" i="2"/>
  <c r="J224" i="2"/>
  <c r="K225" i="2"/>
  <c r="K226" i="2"/>
  <c r="I227" i="2"/>
  <c r="J227" i="2"/>
  <c r="K228" i="2"/>
  <c r="K229" i="2"/>
  <c r="I230" i="2"/>
  <c r="J230" i="2"/>
  <c r="K231" i="2"/>
  <c r="K232" i="2"/>
  <c r="I233" i="2"/>
  <c r="J233" i="2"/>
  <c r="K234" i="2"/>
  <c r="K235" i="2"/>
  <c r="I236" i="2"/>
  <c r="J236" i="2"/>
  <c r="K237" i="2"/>
  <c r="K238" i="2"/>
  <c r="I239" i="2"/>
  <c r="J239" i="2"/>
  <c r="K240" i="2"/>
  <c r="K241" i="2"/>
  <c r="I242" i="2"/>
  <c r="J242" i="2"/>
  <c r="K243" i="2"/>
  <c r="K244" i="2"/>
  <c r="I245" i="2"/>
  <c r="J245" i="2"/>
  <c r="K246" i="2"/>
  <c r="K247" i="2"/>
  <c r="I248" i="2"/>
  <c r="J248" i="2"/>
  <c r="K249" i="2"/>
  <c r="K250" i="2"/>
  <c r="I251" i="2"/>
  <c r="J251" i="2"/>
  <c r="K252" i="2"/>
  <c r="K253" i="2"/>
  <c r="I254" i="2"/>
  <c r="J254" i="2"/>
  <c r="K255" i="2"/>
  <c r="K256" i="2"/>
  <c r="I257" i="2"/>
  <c r="J257" i="2"/>
  <c r="K258" i="2"/>
  <c r="K259" i="2"/>
  <c r="I260" i="2"/>
  <c r="J260" i="2"/>
  <c r="K261" i="2"/>
  <c r="K262" i="2"/>
  <c r="I263" i="2"/>
  <c r="J263" i="2"/>
  <c r="K264" i="2"/>
  <c r="K265" i="2"/>
  <c r="I266" i="2"/>
  <c r="J266" i="2"/>
  <c r="K267" i="2"/>
  <c r="K268" i="2"/>
  <c r="I269" i="2"/>
  <c r="J269" i="2"/>
  <c r="K270" i="2"/>
  <c r="K271" i="2"/>
  <c r="I272" i="2"/>
  <c r="J272" i="2"/>
  <c r="K273" i="2"/>
  <c r="K274" i="2"/>
  <c r="I275" i="2"/>
  <c r="J275" i="2"/>
  <c r="K276" i="2"/>
  <c r="K277" i="2"/>
  <c r="I278" i="2"/>
  <c r="J278" i="2"/>
  <c r="K279" i="2"/>
  <c r="K280" i="2"/>
  <c r="I281" i="2"/>
  <c r="J281" i="2"/>
  <c r="K282" i="2"/>
  <c r="K283" i="2"/>
  <c r="I284" i="2"/>
  <c r="J284" i="2"/>
  <c r="K285" i="2"/>
  <c r="K286" i="2"/>
  <c r="I287" i="2"/>
  <c r="J287" i="2"/>
  <c r="K288" i="2"/>
  <c r="K289" i="2"/>
  <c r="I290" i="2"/>
  <c r="J290" i="2"/>
  <c r="K291" i="2"/>
  <c r="K292" i="2"/>
  <c r="I293" i="2"/>
  <c r="J293" i="2"/>
  <c r="K294" i="2"/>
  <c r="K295" i="2"/>
  <c r="I296" i="2"/>
  <c r="J296" i="2"/>
  <c r="K297" i="2"/>
  <c r="K298" i="2"/>
  <c r="I299" i="2"/>
  <c r="J299" i="2"/>
  <c r="K300" i="2"/>
  <c r="K301" i="2"/>
  <c r="I302" i="2"/>
  <c r="J302" i="2"/>
  <c r="K303" i="2"/>
  <c r="K304" i="2"/>
  <c r="I305" i="2"/>
  <c r="J305" i="2"/>
  <c r="K306" i="2"/>
  <c r="K307" i="2"/>
  <c r="I308" i="2"/>
  <c r="J308" i="2"/>
  <c r="K309" i="2"/>
  <c r="K310" i="2"/>
  <c r="I311" i="2"/>
  <c r="J311" i="2"/>
  <c r="K312" i="2"/>
  <c r="K313" i="2"/>
  <c r="I314" i="2"/>
  <c r="J314" i="2"/>
  <c r="K315" i="2"/>
  <c r="K316" i="2"/>
  <c r="I317" i="2"/>
  <c r="J317" i="2"/>
  <c r="K318" i="2"/>
  <c r="K319" i="2"/>
  <c r="I320" i="2"/>
  <c r="J320" i="2"/>
  <c r="K321" i="2"/>
  <c r="K322" i="2"/>
  <c r="I323" i="2"/>
  <c r="J323" i="2"/>
  <c r="K324" i="2"/>
  <c r="K325" i="2"/>
  <c r="I326" i="2"/>
  <c r="J326" i="2"/>
  <c r="K327" i="2"/>
  <c r="K328" i="2"/>
  <c r="I329" i="2"/>
  <c r="J329" i="2"/>
  <c r="K330" i="2"/>
  <c r="K331" i="2"/>
  <c r="I332" i="2"/>
  <c r="J332" i="2"/>
  <c r="K333" i="2"/>
  <c r="K334" i="2"/>
  <c r="I335" i="2"/>
  <c r="J335" i="2"/>
  <c r="K336" i="2"/>
  <c r="K337" i="2"/>
  <c r="I338" i="2"/>
  <c r="J338" i="2"/>
  <c r="K339" i="2"/>
  <c r="K340" i="2"/>
  <c r="I341" i="2"/>
  <c r="J341" i="2"/>
  <c r="K342" i="2"/>
  <c r="K343" i="2"/>
  <c r="I344" i="2"/>
  <c r="J344" i="2"/>
  <c r="K345" i="2"/>
  <c r="K346" i="2"/>
  <c r="I347" i="2"/>
  <c r="J347" i="2"/>
  <c r="K348" i="2"/>
  <c r="K349" i="2"/>
  <c r="I350" i="2"/>
  <c r="J350" i="2"/>
  <c r="K351" i="2"/>
  <c r="K352" i="2"/>
  <c r="I353" i="2"/>
  <c r="J353" i="2"/>
  <c r="K354" i="2"/>
  <c r="K355" i="2"/>
  <c r="K356" i="2"/>
  <c r="I362" i="2"/>
  <c r="J362" i="2"/>
  <c r="I363" i="2"/>
  <c r="J363" i="2"/>
  <c r="I364" i="2"/>
  <c r="J364" i="2"/>
  <c r="I365" i="2"/>
  <c r="J365" i="2"/>
  <c r="K367" i="2"/>
  <c r="K368" i="2"/>
  <c r="I369" i="2"/>
  <c r="J369" i="2"/>
  <c r="K370" i="2"/>
  <c r="K371" i="2"/>
  <c r="K372" i="2"/>
  <c r="I374" i="2"/>
  <c r="J374" i="2"/>
  <c r="I375" i="2"/>
  <c r="J375" i="2"/>
  <c r="I376" i="2"/>
  <c r="J376" i="2"/>
  <c r="I377" i="2"/>
  <c r="I373" i="2" s="1"/>
  <c r="J377" i="2"/>
  <c r="J373" i="2" s="1"/>
  <c r="K379" i="2"/>
  <c r="K380" i="2"/>
  <c r="I382" i="2"/>
  <c r="J382" i="2"/>
  <c r="I383" i="2"/>
  <c r="J383" i="2"/>
  <c r="I384" i="2"/>
  <c r="J384" i="2"/>
  <c r="I385" i="2"/>
  <c r="I381" i="2" s="1"/>
  <c r="J385" i="2"/>
  <c r="J381" i="2" s="1"/>
  <c r="K387" i="2"/>
  <c r="K388" i="2"/>
  <c r="I390" i="2"/>
  <c r="J390" i="2"/>
  <c r="I391" i="2"/>
  <c r="J391" i="2"/>
  <c r="I392" i="2"/>
  <c r="J392" i="2"/>
  <c r="I393" i="2"/>
  <c r="J393" i="2"/>
  <c r="K394" i="2"/>
  <c r="K395" i="2"/>
  <c r="K396" i="2"/>
  <c r="I398" i="2"/>
  <c r="J398" i="2"/>
  <c r="I399" i="2"/>
  <c r="J399" i="2"/>
  <c r="I400" i="2"/>
  <c r="J400" i="2"/>
  <c r="I401" i="2"/>
  <c r="I397" i="2" s="1"/>
  <c r="J401" i="2"/>
  <c r="J397" i="2" s="1"/>
  <c r="K403" i="2"/>
  <c r="K404" i="2"/>
  <c r="I406" i="2"/>
  <c r="J406" i="2"/>
  <c r="I407" i="2"/>
  <c r="J407" i="2"/>
  <c r="I408" i="2"/>
  <c r="J408" i="2"/>
  <c r="I409" i="2"/>
  <c r="J409" i="2"/>
  <c r="K410" i="2"/>
  <c r="K411" i="2"/>
  <c r="K412" i="2"/>
  <c r="I413" i="2"/>
  <c r="J413" i="2"/>
  <c r="K415" i="2"/>
  <c r="K416" i="2"/>
  <c r="I417" i="2"/>
  <c r="J417" i="2"/>
  <c r="K419" i="2"/>
  <c r="K420" i="2"/>
  <c r="I421" i="2"/>
  <c r="J421" i="2"/>
  <c r="K423" i="2"/>
  <c r="K424" i="2"/>
  <c r="I429" i="2"/>
  <c r="J429" i="2"/>
  <c r="J426" i="2" s="1"/>
  <c r="I430" i="2"/>
  <c r="J430" i="2"/>
  <c r="K431" i="2"/>
  <c r="K433" i="2"/>
  <c r="I434" i="2"/>
  <c r="J434" i="2"/>
  <c r="K435" i="2"/>
  <c r="I437" i="2"/>
  <c r="J437" i="2"/>
  <c r="K439" i="2"/>
  <c r="I445" i="2"/>
  <c r="J445" i="2"/>
  <c r="I446" i="2"/>
  <c r="I443" i="2" s="1"/>
  <c r="J446" i="2"/>
  <c r="K447" i="2"/>
  <c r="I448" i="2"/>
  <c r="J448" i="2"/>
  <c r="K449" i="2"/>
  <c r="K450" i="2"/>
  <c r="I451" i="2"/>
  <c r="J451" i="2"/>
  <c r="K452" i="2"/>
  <c r="K399" i="2" l="1"/>
  <c r="K104" i="2"/>
  <c r="K101" i="2"/>
  <c r="K89" i="2"/>
  <c r="K86" i="2"/>
  <c r="K80" i="2"/>
  <c r="K65" i="2"/>
  <c r="K62" i="2"/>
  <c r="K26" i="2"/>
  <c r="K155" i="2"/>
  <c r="K149" i="2"/>
  <c r="J359" i="2"/>
  <c r="J360" i="2"/>
  <c r="J20" i="2" s="1"/>
  <c r="K173" i="2"/>
  <c r="K170" i="2"/>
  <c r="K164" i="2"/>
  <c r="K158" i="2"/>
  <c r="K448" i="2"/>
  <c r="K293" i="2"/>
  <c r="K275" i="2"/>
  <c r="K251" i="2"/>
  <c r="K245" i="2"/>
  <c r="K203" i="2"/>
  <c r="K200" i="2"/>
  <c r="K179" i="2"/>
  <c r="K176" i="2"/>
  <c r="K269" i="2"/>
  <c r="K417" i="2"/>
  <c r="K413" i="2"/>
  <c r="K383" i="2"/>
  <c r="K347" i="2"/>
  <c r="K344" i="2"/>
  <c r="K341" i="2"/>
  <c r="K323" i="2"/>
  <c r="K320" i="2"/>
  <c r="K299" i="2"/>
  <c r="K296" i="2"/>
  <c r="K128" i="2"/>
  <c r="K122" i="2"/>
  <c r="K119" i="2"/>
  <c r="K409" i="2"/>
  <c r="K407" i="2"/>
  <c r="K290" i="2"/>
  <c r="K284" i="2"/>
  <c r="K278" i="2"/>
  <c r="K311" i="2"/>
  <c r="K185" i="2"/>
  <c r="K77" i="2"/>
  <c r="I427" i="2"/>
  <c r="K272" i="2"/>
  <c r="K248" i="2"/>
  <c r="K152" i="2"/>
  <c r="K317" i="2"/>
  <c r="K305" i="2"/>
  <c r="K197" i="2"/>
  <c r="K191" i="2"/>
  <c r="K71" i="2"/>
  <c r="J442" i="2"/>
  <c r="J428" i="2"/>
  <c r="K393" i="2"/>
  <c r="K391" i="2"/>
  <c r="K369" i="2"/>
  <c r="K353" i="2"/>
  <c r="K338" i="2"/>
  <c r="K332" i="2"/>
  <c r="K326" i="2"/>
  <c r="K257" i="2"/>
  <c r="K242" i="2"/>
  <c r="K236" i="2"/>
  <c r="K218" i="2"/>
  <c r="K212" i="2"/>
  <c r="K206" i="2"/>
  <c r="K143" i="2"/>
  <c r="K137" i="2"/>
  <c r="K116" i="2"/>
  <c r="K98" i="2"/>
  <c r="K92" i="2"/>
  <c r="J42" i="2"/>
  <c r="K131" i="2"/>
  <c r="I56" i="2"/>
  <c r="I54" i="2" s="1"/>
  <c r="K421" i="2"/>
  <c r="K408" i="2"/>
  <c r="K401" i="2"/>
  <c r="K390" i="2"/>
  <c r="K377" i="2"/>
  <c r="K350" i="2"/>
  <c r="K314" i="2"/>
  <c r="K308" i="2"/>
  <c r="K302" i="2"/>
  <c r="K266" i="2"/>
  <c r="K254" i="2"/>
  <c r="K194" i="2"/>
  <c r="K188" i="2"/>
  <c r="K182" i="2"/>
  <c r="K140" i="2"/>
  <c r="K134" i="2"/>
  <c r="K83" i="2"/>
  <c r="K74" i="2"/>
  <c r="K68" i="2"/>
  <c r="K33" i="2"/>
  <c r="K437" i="2"/>
  <c r="K365" i="2"/>
  <c r="K125" i="2"/>
  <c r="K107" i="2"/>
  <c r="K47" i="2"/>
  <c r="K451" i="2"/>
  <c r="K445" i="2"/>
  <c r="K429" i="2"/>
  <c r="K335" i="2"/>
  <c r="K329" i="2"/>
  <c r="K287" i="2"/>
  <c r="K281" i="2"/>
  <c r="K239" i="2"/>
  <c r="K233" i="2"/>
  <c r="K215" i="2"/>
  <c r="K209" i="2"/>
  <c r="K167" i="2"/>
  <c r="K161" i="2"/>
  <c r="K113" i="2"/>
  <c r="K95" i="2"/>
  <c r="K230" i="2"/>
  <c r="K227" i="2"/>
  <c r="K224" i="2"/>
  <c r="K221" i="2"/>
  <c r="K146" i="2"/>
  <c r="I59" i="2"/>
  <c r="K61" i="2"/>
  <c r="K263" i="2"/>
  <c r="K400" i="2"/>
  <c r="K375" i="2"/>
  <c r="K392" i="2"/>
  <c r="K376" i="2"/>
  <c r="K364" i="2"/>
  <c r="J358" i="2"/>
  <c r="J18" i="2" s="1"/>
  <c r="J405" i="2"/>
  <c r="I359" i="2"/>
  <c r="I19" i="2" s="1"/>
  <c r="I389" i="2"/>
  <c r="K406" i="2"/>
  <c r="K384" i="2"/>
  <c r="K260" i="2"/>
  <c r="K381" i="2"/>
  <c r="I361" i="2"/>
  <c r="J55" i="2"/>
  <c r="J59" i="2"/>
  <c r="K60" i="2"/>
  <c r="J50" i="2"/>
  <c r="K50" i="2" s="1"/>
  <c r="K51" i="2"/>
  <c r="I21" i="2"/>
  <c r="I42" i="2"/>
  <c r="K44" i="2"/>
  <c r="K397" i="2"/>
  <c r="K373" i="2"/>
  <c r="I360" i="2"/>
  <c r="J361" i="2"/>
  <c r="K362" i="2"/>
  <c r="J443" i="2"/>
  <c r="K443" i="2" s="1"/>
  <c r="K446" i="2"/>
  <c r="I442" i="2"/>
  <c r="I441" i="2" s="1"/>
  <c r="I444" i="2"/>
  <c r="J441" i="2"/>
  <c r="K434" i="2"/>
  <c r="K385" i="2"/>
  <c r="K363" i="2"/>
  <c r="I358" i="2"/>
  <c r="J444" i="2"/>
  <c r="J427" i="2"/>
  <c r="J9" i="2" s="1"/>
  <c r="K430" i="2"/>
  <c r="I426" i="2"/>
  <c r="I428" i="2"/>
  <c r="J425" i="2"/>
  <c r="I405" i="2"/>
  <c r="J389" i="2"/>
  <c r="K56" i="2"/>
  <c r="K11" i="2"/>
  <c r="K22" i="2"/>
  <c r="I10" i="2"/>
  <c r="K10" i="2" s="1"/>
  <c r="K43" i="2"/>
  <c r="K428" i="2" l="1"/>
  <c r="I20" i="2"/>
  <c r="I8" i="2" s="1"/>
  <c r="K42" i="2"/>
  <c r="K427" i="2"/>
  <c r="K444" i="2"/>
  <c r="I9" i="2"/>
  <c r="K9" i="2" s="1"/>
  <c r="K21" i="2"/>
  <c r="K389" i="2"/>
  <c r="I425" i="2"/>
  <c r="K425" i="2" s="1"/>
  <c r="K441" i="2"/>
  <c r="K405" i="2"/>
  <c r="I7" i="2"/>
  <c r="K426" i="2"/>
  <c r="J19" i="2"/>
  <c r="J17" i="2" s="1"/>
  <c r="K59" i="2"/>
  <c r="K358" i="2"/>
  <c r="K359" i="2"/>
  <c r="K20" i="2"/>
  <c r="J8" i="2"/>
  <c r="K360" i="2"/>
  <c r="J357" i="2"/>
  <c r="J54" i="2"/>
  <c r="K54" i="2" s="1"/>
  <c r="K55" i="2"/>
  <c r="I18" i="2"/>
  <c r="K18" i="2" s="1"/>
  <c r="I357" i="2"/>
  <c r="K442" i="2"/>
  <c r="K361" i="2"/>
  <c r="J6" i="2"/>
  <c r="K8" i="2" l="1"/>
  <c r="K19" i="2"/>
  <c r="J7" i="2"/>
  <c r="K7" i="2" s="1"/>
  <c r="K357" i="2"/>
  <c r="I17" i="2"/>
  <c r="K17" i="2" s="1"/>
  <c r="I6" i="2"/>
  <c r="I5" i="2" s="1"/>
  <c r="J5" i="2" l="1"/>
  <c r="K5" i="2" s="1"/>
  <c r="K6" i="2"/>
</calcChain>
</file>

<file path=xl/sharedStrings.xml><?xml version="1.0" encoding="utf-8"?>
<sst xmlns="http://schemas.openxmlformats.org/spreadsheetml/2006/main" count="1359" uniqueCount="600">
  <si>
    <t>№          п/п</t>
  </si>
  <si>
    <t xml:space="preserve">Ответственный исполнитель, соисполнитель, участник </t>
  </si>
  <si>
    <t>начало реализации</t>
  </si>
  <si>
    <t>окончание реализации</t>
  </si>
  <si>
    <t xml:space="preserve">Государственная программа Кировской области  «Развитие жилищно-коммунального комплекса и повышение энергетической эффективности» </t>
  </si>
  <si>
    <t>всего</t>
  </si>
  <si>
    <t>федеральный бюджет</t>
  </si>
  <si>
    <t>областной бюджет</t>
  </si>
  <si>
    <t>местный бюджет</t>
  </si>
  <si>
    <t>не требуется</t>
  </si>
  <si>
    <t>х</t>
  </si>
  <si>
    <t>Отдельное мероприятие «Проведение комплекса организационно-правовых мероприятий по управлению энергосбережением»</t>
  </si>
  <si>
    <t>2.3.1</t>
  </si>
  <si>
    <t>Подпрограмма «Газификация Кировской области»</t>
  </si>
  <si>
    <t>Гребенкин Д.Н. директор КОГКУ «Управление по газификации и инженерной инфраструктуре»</t>
  </si>
  <si>
    <t>3.3.1</t>
  </si>
  <si>
    <t>Содержание Кировского областного государственного бюджетного учреждения институт «Кировкоммунпроект»</t>
  </si>
  <si>
    <t>х- финансирование не требуется</t>
  </si>
  <si>
    <t>Подпрограмма «Развитие коммунальной и жилищной инфраструктуры в Кировской области»</t>
  </si>
  <si>
    <t xml:space="preserve">Михайлов М. В. руководитель региональной службы по тарифам Кировской области
</t>
  </si>
  <si>
    <t>1</t>
  </si>
  <si>
    <t>Рассмотрение обращений  граждан и организаций в сфере жилищных правоотношений</t>
  </si>
  <si>
    <t>4.1.</t>
  </si>
  <si>
    <t>1.1</t>
  </si>
  <si>
    <t>1.2</t>
  </si>
  <si>
    <t>1.3</t>
  </si>
  <si>
    <t>2.2</t>
  </si>
  <si>
    <t>2.1</t>
  </si>
  <si>
    <t>Отдельное мероприятие  «Обеспечение осуществления государственного контроля (надзора) в сфере жилищных правоотношений»</t>
  </si>
  <si>
    <t>2.1.1</t>
  </si>
  <si>
    <t>2.1.2</t>
  </si>
  <si>
    <t>2.1.3</t>
  </si>
  <si>
    <t>Финансовое обеспечение деятельности региональной службы по тарифам Кировской области</t>
  </si>
  <si>
    <t>2.2.1</t>
  </si>
  <si>
    <t>2.2.2</t>
  </si>
  <si>
    <t>Осуществление регулирования цен (тарифов) и регионального государственного контроля (надзора) за регулируемыми государством ценами (тарифами) в сфере электроэнергетики в пределах компетенции</t>
  </si>
  <si>
    <t>2.2.3</t>
  </si>
  <si>
    <t>Осуществление регулирования цен (тарифов) и регионального государственного контроля (надзора) за регулируемыми государством ценами (тарифами) в сфере  теплоснабжения  в пределах компетенции</t>
  </si>
  <si>
    <t>2.2.4</t>
  </si>
  <si>
    <t>Осуществление регулирования цен (тарифов) и регионального государственного контроля (надзора) за регулируемыми государством ценами (тарифами) в сфере  водоснабжения и водоотведения  в пределах компетенции</t>
  </si>
  <si>
    <t>2.2.5</t>
  </si>
  <si>
    <t>Осуществление регулирования цен в области газоснабжения</t>
  </si>
  <si>
    <t>2.3.2</t>
  </si>
  <si>
    <t>2.3.3</t>
  </si>
  <si>
    <t>2.3.4</t>
  </si>
  <si>
    <t>2.4.1</t>
  </si>
  <si>
    <t>2.4.2</t>
  </si>
  <si>
    <t>2.4.3</t>
  </si>
  <si>
    <t>2.5</t>
  </si>
  <si>
    <t>2.5.1</t>
  </si>
  <si>
    <t>2.5.2</t>
  </si>
  <si>
    <t>Разработка проектной документации</t>
  </si>
  <si>
    <t>3.1.1</t>
  </si>
  <si>
    <t>3.1.2</t>
  </si>
  <si>
    <t>3.1.3</t>
  </si>
  <si>
    <t>Проведение экспертизы программ по энергосбережению организаций, осуществляющих регулируемые виды деятельности</t>
  </si>
  <si>
    <t>Отдельное мероприятие «Повышение эффективности потребления энергетических ресурсов в потребительском секторе»</t>
  </si>
  <si>
    <t>Проведение мероприятий по модернизации оборудования, используемого для потребления ЭР, в том числе по замене оборудования на оборудование с более высоким коэффициентом полезного действия, внедрению инновационных решений и технологий в целях повышения энергетической эффективности при потреблении ЭР</t>
  </si>
  <si>
    <t>Проведение мероприятий по анализу реализации энергосервисных контрактов, энергоэффективности зданий государственных и муниципальных учреждений на территории Кировской области</t>
  </si>
  <si>
    <t>Возврат целевых займов победителями отбора проектов по энергосбережению за счет получаемой экономии от реализации проектов по энергосбережению</t>
  </si>
  <si>
    <t>3.3.3</t>
  </si>
  <si>
    <t>3.3.2</t>
  </si>
  <si>
    <t>4.2.1</t>
  </si>
  <si>
    <t>4.2.2</t>
  </si>
  <si>
    <t>Проведение отбора проектов по энергосбережению с целью их последующего финансирования за счет внебюджетных средств путем предоставления целевых займов на реализацию проектов по энергосбережению</t>
  </si>
  <si>
    <t>3</t>
  </si>
  <si>
    <t>Источник финансирования</t>
  </si>
  <si>
    <t>Отдельное мероприятие  «Обеспечение создания условий для реализации Государственной программы»</t>
  </si>
  <si>
    <t>Отдельное мероприятие «Обеспечение  государственной ценовой политики в регулируемых сферах деятельности»</t>
  </si>
  <si>
    <t>Осуществление регулирования цен (тарифов) на иные товары (услуги) (топливо твердое, топливо печное бытовое и керосин, реализуемые гражданам, упраляющим организациям, товариществам собственников жилья, жилищным, жилищно-строительным или иным специализированным потребительским кооперативам, созданным в целях удовлетворения потребностей граждан в жилье) и регионального государственного контроля (надзора) и контроля за их применением в пределах компетенции</t>
  </si>
  <si>
    <t>2.4</t>
  </si>
  <si>
    <t>Проведение предварительных отборов организаций и индивидуальных предпринимателей, включаемых в реестр подрядных квалифицированных организаций</t>
  </si>
  <si>
    <t>Региональный проект «Чистая вода в Кировской области»</t>
  </si>
  <si>
    <t>Подпрограмма  «Энергосбережение и повышение энергетической эффективности в Кировской области»</t>
  </si>
  <si>
    <t xml:space="preserve">Отдельное мероприятие «Предоставление целевых займов за счет внебюджетных средств на мероприятия по энергосбережению победителям отбора» </t>
  </si>
  <si>
    <t>Предоставление целевых займов победителям отбора на реализацию проектов по энергосбережению</t>
  </si>
  <si>
    <t>Отдельное мероприятие  «Проектирование и строительство объектов газификации»</t>
  </si>
  <si>
    <t xml:space="preserve">иные внебюджетные источники  </t>
  </si>
  <si>
    <t>Содержание Кировского областного государственного казенного учреждения «Управление по газификации и инженерной инфраструктуре»</t>
  </si>
  <si>
    <t>2.2.6</t>
  </si>
  <si>
    <t xml:space="preserve">Представление физическим лицам, организациям, органам государственной власти, органам местного самоуправления муниципальных образований Кировской области информации о требованиях законодательства об энергосбережении, о повышении энергетической эффективности и о ходе реализации его положений путем представления указанной информации оператору государственной информационной системы в области энергосбережения и повышения энергетической эффективности и размещения в информационно-телекоммуникационной сети «Интернет» за счет предоставления Кировскому областному государственному образовательному бюджетному учреждению дополнительного профессионального образования «Региональный центр энергетической эффективности» субсидии из областного бюджета на выполнение государственного задания на предоставление государственных услуг в области энергосбережения и повышения энергетической эффективности </t>
  </si>
  <si>
    <t>Отдельное мероприятие «Обеспечение подготовки систем коммунальной инфраструктуры к работе в осенне-зимний период»</t>
  </si>
  <si>
    <t>Формирование перечней муниципальных образований, имеющих право на получение субсидии местным бюджетам из областного бюджета на реализацию мероприятий, направленных на подготовку систем коммунальной инфраструктуры к работе в осенне-зимний период, на основании предложений постоянно действующего координационного штаба по подготовке объектов и систем жизнеобеспечения области и обеспечению их устойчивой работы в осенне-зимний период</t>
  </si>
  <si>
    <t>Предоставление субсидий местным бюджетам из областного бюджета  на реализацию мероприятий, направленных на подготовку систем коммунальной инфраструктуры к работе в осенне-зимний период</t>
  </si>
  <si>
    <t xml:space="preserve">Исполнение судебных актов </t>
  </si>
  <si>
    <t>Финансовое обеспечение деятельности государственной жилищной инспекции Кировской области и подведомственного ей учреждения</t>
  </si>
  <si>
    <t>иные внебюджетные источники</t>
  </si>
  <si>
    <t xml:space="preserve">иные внебюджетные источники </t>
  </si>
  <si>
    <t xml:space="preserve">иные внебюджетные источники  
</t>
  </si>
  <si>
    <t>x</t>
  </si>
  <si>
    <t>2.3.5</t>
  </si>
  <si>
    <t>Отдельное мероприятие «Обеспечение проведения капитального ремонта общего имущества в  многоквартирных домах»</t>
  </si>
  <si>
    <t>Проведение капитального ремонта общего имущества в многоквартирных домах, расположенных на территории Кировской области</t>
  </si>
  <si>
    <t>Обеспечение деятельности некоммерческой организации «Фонд капитального ремонта общего имущества многоквартирных домов в Кировской области»  (далее - НКО  «Фонд капитального ремонта»)</t>
  </si>
  <si>
    <t>Осуществление контроля за проведением капитального ремонта общего имущества в многоквартирных домах, расположенных на территории Кировской области, в том числе проводимого за счет средств государственной корпорации - Фонда содействия реформированию жилищно-коммунального хозяйства</t>
  </si>
  <si>
    <t xml:space="preserve">31.12.2021
</t>
  </si>
  <si>
    <t>Обеспечен возврат средств и их предоставление другим победителям отбора на реализацию энергоэффективных проектов</t>
  </si>
  <si>
    <t>Реконструкция системы водоснабжения города Котельнича</t>
  </si>
  <si>
    <t>Реконструкция системы водоснабжения Советского городского поселения Советского района</t>
  </si>
  <si>
    <t>Модернизация станции водоподготовки города Кирса производительностью 2000 куб. метров в сутки</t>
  </si>
  <si>
    <t>2.4.4</t>
  </si>
  <si>
    <t>2.6</t>
  </si>
  <si>
    <t>2.6.1</t>
  </si>
  <si>
    <t>4.1.1.</t>
  </si>
  <si>
    <t>2.6.2</t>
  </si>
  <si>
    <t>4.1.2</t>
  </si>
  <si>
    <t>Разработана проектно-сметная документация, получено положительное заключение государственной экспертизы</t>
  </si>
  <si>
    <t>Реконструкция системы водоснабжения города Вятские Поляны</t>
  </si>
  <si>
    <t>Определены муниципальные образования, имеющие право на получение субсидии из областного бюджета на реализацию мероприятий, направленных на подготовку объектов коммунальной инфраструктуры к работе в осенне-зимний период</t>
  </si>
  <si>
    <t>Обеспечено заключение  соглашений с муниципальными образованиями о предоставлении субсидии</t>
  </si>
  <si>
    <t>Модернизация системы водоснабжения «Центральная часть» Омутнинского городского поселения Омутнинского района</t>
  </si>
  <si>
    <t>Строительно-монтажные работы</t>
  </si>
  <si>
    <t>Журавлев А.В., заместитель министра строительства, энергетики и жилищно-коммунального хозяйства Кировской области</t>
  </si>
  <si>
    <t>Витер Л.П. начальник отдела контроля и аналитики министерства строительства, энергетики и жилищно-коммунального хозяйства Кировской области, Гребенкин Д.Н.  директор КОГКУ «Управление по газификации и инженерной инфраструктуре»</t>
  </si>
  <si>
    <t xml:space="preserve">Заключение соглашений министерством строительства, энергетики и жилищно-коммунального хозяйства Кировской области с органами местного самоуправления муниципальных образований Кировской области  о предоставлении субсидии и иных межбюджетных трансфертов местным бюджетам из областного бюджета на реализацию мероприятий, направленных на подготовку систем коммунальной инфраструктуры к работе в осенне-зимний период </t>
  </si>
  <si>
    <t>Витер Л.П. начальник отдела контроля и аналитики министерства строительства, энергетики и жилищно-коммунального хозяйства Кировской области</t>
  </si>
  <si>
    <t>Витер Л.П. начальник отдела контроля и аналитики  министерства строительства, энергетики и жилищно-коммунального хозяйства Кировской области,  Мосин С.Ю. директор Кировского областного государственного бюджетного учреждения институт «Кировкоммунпроект»</t>
  </si>
  <si>
    <t>Содержание министерства строительства, энергетики и жилищно-коммунального хозяйства Кировской области</t>
  </si>
  <si>
    <t>Витер Л.П. начальник отдела финансовой работы, бухгалтерского учета и отчетности министерства строительства, энергетики и жилищно-коммунального хозяйства Кировской области</t>
  </si>
  <si>
    <t>Юркин А.С. начальник отдела инвестиций и капитального ремонта жилищного фонда министерства строительства, энергетики и жилищно-коммунального хозяйства Кировской области</t>
  </si>
  <si>
    <t>Рожкина И.А. начальник отдела предоставления субсидий министерства строительства, энергетики и жилищно-коммунального хозяйства Кировской области</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</si>
  <si>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Шаталов И.В. глава Омутнинского городского поселения</t>
  </si>
  <si>
    <t>2.6.3.1</t>
  </si>
  <si>
    <t>2.6.3.2</t>
  </si>
  <si>
    <t>2.6.3.3</t>
  </si>
  <si>
    <t>2.6.3.4</t>
  </si>
  <si>
    <t>2.6.3.6</t>
  </si>
  <si>
    <t>2.6.3.7</t>
  </si>
  <si>
    <t>2.6.3.8</t>
  </si>
  <si>
    <t>2.6.3.9</t>
  </si>
  <si>
    <t>2.6.3.10</t>
  </si>
  <si>
    <t>2.6.3.11</t>
  </si>
  <si>
    <t>2.6.3.12</t>
  </si>
  <si>
    <t>2.6.3.13</t>
  </si>
  <si>
    <t>2.6.3.14</t>
  </si>
  <si>
    <t>2.6.3.16</t>
  </si>
  <si>
    <t>2.6.3.17</t>
  </si>
  <si>
    <t>2.6.3</t>
  </si>
  <si>
    <t>2.6.3.5</t>
  </si>
  <si>
    <t>2.6.3.15</t>
  </si>
  <si>
    <t>2.6.3.18</t>
  </si>
  <si>
    <t>2.6.3.19</t>
  </si>
  <si>
    <t>2.6.3.20</t>
  </si>
  <si>
    <t>2.6.3.21</t>
  </si>
  <si>
    <t>2.6.3.22</t>
  </si>
  <si>
    <t>2.6.3.23</t>
  </si>
  <si>
    <t>2.6.3.24</t>
  </si>
  <si>
    <t>2.6.3.26</t>
  </si>
  <si>
    <t>2.6.3.27</t>
  </si>
  <si>
    <t>2.6.3.28</t>
  </si>
  <si>
    <t>2.6.3.29</t>
  </si>
  <si>
    <t>2.6.3.30</t>
  </si>
  <si>
    <t>2.6.3.31</t>
  </si>
  <si>
    <t>2.6.3.32</t>
  </si>
  <si>
    <t>2.6.3.33</t>
  </si>
  <si>
    <t>2.6.3.34</t>
  </si>
  <si>
    <t>2.6.3.35</t>
  </si>
  <si>
    <t>2.6.3.36</t>
  </si>
  <si>
    <t>2.6.3.37</t>
  </si>
  <si>
    <t>2.6.3.38</t>
  </si>
  <si>
    <t>2.6.3.39</t>
  </si>
  <si>
    <t>2.6.3.40</t>
  </si>
  <si>
    <t>2.6.3.41</t>
  </si>
  <si>
    <t>2.6.3.42</t>
  </si>
  <si>
    <t>2.6.3.43</t>
  </si>
  <si>
    <t>2.6.3.44</t>
  </si>
  <si>
    <t>2.6.3.45</t>
  </si>
  <si>
    <t>2.6.3.46</t>
  </si>
  <si>
    <t>2.6.3.47</t>
  </si>
  <si>
    <t>2.6.3.48</t>
  </si>
  <si>
    <t>2.6.3.49</t>
  </si>
  <si>
    <t>2.6.3.50</t>
  </si>
  <si>
    <t>2.6.3.51</t>
  </si>
  <si>
    <t>2.6.3.52</t>
  </si>
  <si>
    <t>2.6.3.53</t>
  </si>
  <si>
    <t>2.6.3.54</t>
  </si>
  <si>
    <t>2.6.3.55</t>
  </si>
  <si>
    <t>2.6.3.56</t>
  </si>
  <si>
    <t>2.6.3.57</t>
  </si>
  <si>
    <t>2.6.3.58</t>
  </si>
  <si>
    <t>2.6.3.59</t>
  </si>
  <si>
    <t>2.6.3.60</t>
  </si>
  <si>
    <t>2.6.4</t>
  </si>
  <si>
    <t>2.7</t>
  </si>
  <si>
    <t>2.7.1</t>
  </si>
  <si>
    <t>2.7.2</t>
  </si>
  <si>
    <t>Заключение соглашений с ресурсоснабжающими, управляющими организациями, иными исполнителями коммунальных услуг на предоставление из  областного бюджета субсидий и грантов в форме субсидий на возмещение части недополученных доходов  в связи с пересмотром размера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t>
  </si>
  <si>
    <t>Отдельное мероприятие «Проведение социологического опроса  с целью определения удовлетворенности жилищно-коммунальными услугами населения городских и муниципальных округов, муниципальных районов Кировской области»</t>
  </si>
  <si>
    <t>Заключение государственного контракта по исследованию мнения населения городских и муниципальных округов, муниципальных районов Кировской области об удовлетворенности жилищно-коммунальными услугами</t>
  </si>
  <si>
    <t>Проведение социологического опроса с целью определения удовлетворенности населения городских и муниципальных округов, муниципальных районов Кировской области жилищно-коммунальными услугами</t>
  </si>
  <si>
    <t>2.3.6</t>
  </si>
  <si>
    <t>Перечисление субсидий и грантов в форме  субсидий ресурсоснабжающим, управляющим организациям и иным исполнителям коммунальных услуг на возмещение части недополученных доходов  в связи с пересмотром размера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t>
  </si>
  <si>
    <t>фонда и реализации национальных проектов министерства</t>
  </si>
  <si>
    <t xml:space="preserve">Юркин А.С. начальник отдела капитального ремонта жилищного  </t>
  </si>
  <si>
    <t>строительства, энергетики и жилищно-коммунального хозяйства</t>
  </si>
  <si>
    <t xml:space="preserve">Климентовский В.А. заместитель министра строительства, энергетики и жилищно-коммунального хозяйства Кировской области
</t>
  </si>
  <si>
    <t>Формирование сводных реестров на перечисление субсидии и грантов в форме субсидий  ресурсоснабжающим, управляющим организациям и иным исполнителям коммунальных услуг на возмещение части недополученных доходов  в связи с пересмотром размера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t>
  </si>
  <si>
    <t>Формирование перечней, проведение конкурсного отбора ресурсоснабжающих, управляющих организаций, иных исполнителей коммунальных услуг, имеющих право на получение из областного бюджета  субсидий, грантов в форме субсидий  на возмещение части недополученных доходов  в связи с пересмотром размера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t>
  </si>
  <si>
    <t>Приобретение котла в электрическую котельную ПС Вятка</t>
  </si>
  <si>
    <t xml:space="preserve"> Ремонт тепловой сети в пгт Лебяжье Лебяжского района</t>
  </si>
  <si>
    <t>Замена котла в котельной №3 по ул. Кооперативной пгт Лебяжье Лебяжского района</t>
  </si>
  <si>
    <t>2.6.3.25</t>
  </si>
  <si>
    <t>2.6.3.61</t>
  </si>
  <si>
    <t>2.6.3.62</t>
  </si>
  <si>
    <t>2.6.3.63</t>
  </si>
  <si>
    <t>2.6.3.64</t>
  </si>
  <si>
    <t>2.6.3.65</t>
  </si>
  <si>
    <t>2.6.3.66</t>
  </si>
  <si>
    <t>2.6.3.67</t>
  </si>
  <si>
    <t>2.6.3.68</t>
  </si>
  <si>
    <t>2.6.3.69</t>
  </si>
  <si>
    <t>2.6.3.70</t>
  </si>
  <si>
    <t>2.6.3.71</t>
  </si>
  <si>
    <t>2.6.3.72</t>
  </si>
  <si>
    <t>2.6.3.73</t>
  </si>
  <si>
    <t>2.6.3.74</t>
  </si>
  <si>
    <t>2.6.3.75</t>
  </si>
  <si>
    <t>2.6.3.76</t>
  </si>
  <si>
    <t>2.6.3.77</t>
  </si>
  <si>
    <t>2.6.3.78</t>
  </si>
  <si>
    <t>2.6.3.79</t>
  </si>
  <si>
    <t>2.6.3.80</t>
  </si>
  <si>
    <t>2.6.3.81</t>
  </si>
  <si>
    <t>2.6.3.82</t>
  </si>
  <si>
    <t>2.6.3.83</t>
  </si>
  <si>
    <t>2.6.3.84</t>
  </si>
  <si>
    <t>2.6.3.85</t>
  </si>
  <si>
    <t>2.6.3.86</t>
  </si>
  <si>
    <t>2.6.3.87</t>
  </si>
  <si>
    <t>2.6.3.88</t>
  </si>
  <si>
    <t>2.6.3.89</t>
  </si>
  <si>
    <t>2.6.3.90</t>
  </si>
  <si>
    <t>2.6.3.91</t>
  </si>
  <si>
    <t>2.6.3.92</t>
  </si>
  <si>
    <t>2.6.3.93</t>
  </si>
  <si>
    <t>2.6.3.94</t>
  </si>
  <si>
    <t>2.6.3.95</t>
  </si>
  <si>
    <t>2.6.3.96</t>
  </si>
  <si>
    <t>2.6.3.97</t>
  </si>
  <si>
    <t xml:space="preserve">Дудникова А.А.  и.о. начальника государственной жилищной инспекции Кировской области
</t>
  </si>
  <si>
    <t xml:space="preserve">Дудникова А.А. и.о. начальника государственной жилищной инспекции Кировской области
</t>
  </si>
  <si>
    <t>Ворожцов А.Г. начальник отдела газификации и газоснабжения министерства строительства, энергетики и жилищно-коммунального хозяйства Кировской области, Гребенкин Д.Н. директор КОГКУ «Управление по газификации и инженерной инфраструктуре»</t>
  </si>
  <si>
    <t xml:space="preserve">Рожкина И.А. начальник отдела предоставления субсидий министерства строительства, энергетки и жилищно-коммунального хозяйства Кировской области
</t>
  </si>
  <si>
    <t>Заключение соглашений с муниципальными образованиями   на предоставление иных межбюджетных трансфертов местным бюджетам из областного бюджета  на обеспечение отопительного сезона 2021-2022 годов</t>
  </si>
  <si>
    <t>Перечисление иных межбюджетных трансфертов муниципальным  образованиям   на предоставление иных межбюджетных трансфертов местным бюджетам из областного бюджета  на обеспечение отопительного сезона 2021-2022 годов</t>
  </si>
  <si>
    <t>Обеспечено заключение соглашений с муниципальными образованиями на предоставление из областного бюджета иных межбюджетных трансфертов на обеспечение отопительного сезона 2021-2022 годов</t>
  </si>
  <si>
    <t>Перечислены иные межбюджетные трансферты муниципальным  образованиям на  обеспечение отопительного сезона 2021-2022 годов. Обеспечено бесперебойное оказание коммунальной услуги по отоплению потребителей, с дальнейшим перечислением теплоснабжающим организациям</t>
  </si>
  <si>
    <t>Приобретение 4 погружных скважинных насоса с целью модернизации водопроводной сети на территории Котельничского района: Биртяевское сельское поселение (12,5 км), Комсомольское сельское поселение (5,6 км), Юбилейное сельское поселение (6,5 км), Спасское сельское поселение (10,0 км)</t>
  </si>
  <si>
    <t xml:space="preserve">01.01.2022
</t>
  </si>
  <si>
    <t xml:space="preserve">31.12.2022
</t>
  </si>
  <si>
    <t>4.2</t>
  </si>
  <si>
    <t>Обеспечено финансирование содержания министерства  строительства, энергетики и жилищно-коммунального хозяйства Кировской области</t>
  </si>
  <si>
    <t>Обеспечено  выполнение государственных полномочий в сфере теплоснабжения и электроэнергетики, формирования комфортной городской среды на территории Кировской области.  Обеспечена деятельность Кировского областного государственного бюджетного учреждения институт «Кировкоммунпроект»</t>
  </si>
  <si>
    <t xml:space="preserve">Обеспечено осуществление государственного жилищного надзора и лицензионного контроля  </t>
  </si>
  <si>
    <t>Созданы условия для реализации на территории Кировской области государственной ценовой политики в регулируемых сферах деятельности, определяемых законодательством Российской Федерации и Кировской области</t>
  </si>
  <si>
    <t>Заключено соглашение с НКО  «Фонд капитального ремонта» о предоставлении из областного бюджета субсидии на  финансирование административно-хозяйственных расходов НКО  «Фонд капитального ремонта», а также обеспечено ее использование</t>
  </si>
  <si>
    <t>2.3</t>
  </si>
  <si>
    <t>3.1</t>
  </si>
  <si>
    <t>3.2</t>
  </si>
  <si>
    <t>3.2.1</t>
  </si>
  <si>
    <t>3.2.2</t>
  </si>
  <si>
    <t>Обеспечена оптимизация технологических процессов и снижение потребления ЭР. Заменено оборудование (в т.ч. технологическое) на более экономичное, внедрены приборы автоматики; переведены работы топливопотребляющего оборудования на более экономичные виды топлива и  другие энергосберегающие мероприятия, направленные на снижение расходов посредством эффективного потребления ЭР</t>
  </si>
  <si>
    <t>3.3</t>
  </si>
  <si>
    <t>Климентовский В.А. заместитель министра строительства, энергетики и жилищно-коммунального хозяйства Кировской области</t>
  </si>
  <si>
    <t>Отдельное мероприятие «Предоставление финансовой поддержки ресурсоснабжающим, управляющим организациям и иным исполнителям коммунальных услуг»</t>
  </si>
  <si>
    <t>Смирнов С.А. начальник отдела  коммунальной инфраструктуры министерства строительства, энергетики и жилищно-коммунального хозяйства Кировской области, Токмянин И.Н. глава Арбажского муниципального округа</t>
  </si>
  <si>
    <t>Приобретение дымовой трубы в котельную с. Сорвижи Арбажского муниципального округа</t>
  </si>
  <si>
    <t xml:space="preserve">Приобретение котла для котельной с. Сорвижи Арбажского муниципального округа </t>
  </si>
  <si>
    <t>Смирнов С.А. начальник отдела  коммунальной инфраструктуры министерства строительства, энергетики и жилищно-коммунального хозяйства Кировской области, Телицина Т.А. глава Белохолуницкого района</t>
  </si>
  <si>
    <t>Капитальный ремонт тепловой сети в п. Светлополянск Верхнекамского муниципального округа</t>
  </si>
  <si>
    <t>Смирнов С.А. начальник отдела  коммунальной инфраструктуры министерства строительства, энергетики и жилищно-коммунального хозяйства Кировской области, Олин А.В. глава Верхнекамского муниципального округа</t>
  </si>
  <si>
    <t>Капитальный ремонт тепловой сети в п. Рудничный Верхнекамского муниципального округа</t>
  </si>
  <si>
    <t>Капитальный ремонт тепловой сети в п. Гарь Верхнекамского муниципального округа</t>
  </si>
  <si>
    <t>Смирнов С.А. начальник отдела  коммунальной инфраструктуры министерства строительства, энергетики и жилищно-коммунального хозяйства Кировской области, Чернов А.Ю. глава Вятскополянского района, Смирнов М.В. глава Сосновского городского поселения</t>
  </si>
  <si>
    <t>Приобретение газового котла на котельную дер. Средние Шуни Вятскополянского района</t>
  </si>
  <si>
    <t>Смирнов С.А. начальник отдела  коммунальной инфраструктуры министерства строительства, энергетики и жилищно-коммунального хозяйства Кировской области, Чернов А.Ю. глава Вятскополянского района</t>
  </si>
  <si>
    <t>Приобретение газового котла на котельную с. Слудка Вятскополянского района</t>
  </si>
  <si>
    <t>Смирнов С.А начальник отдела  коммунальной инфраструктуры министерства строительства, энергетики и жилищно-коммунального хозяйства Кировской области, Чернов А.Ю. глава Вятскополянского района</t>
  </si>
  <si>
    <t>Приобретение двух водогрейных котлов в котельную № 7 г. Котельнич</t>
  </si>
  <si>
    <t xml:space="preserve">Смирнов С.А. начальник отдела  коммунальной инфраструктуры министерства строительства, энергетики и жилищно-коммунального хозяйства Кировской области, Вдовкин С.Н. глава города Котельнича </t>
  </si>
  <si>
    <t>Капитальный ремонт водопровода д. Белеенки - ул. Мичурина пгт Даровской Кировской области</t>
  </si>
  <si>
    <t>Смирнов С.А. начальник отдела  коммунальной инфраструктуры министерства строительства, энергетики и жилищно-коммунального хозяйства Кировской области, Елькин О.Ю. глава администрации Даровского района</t>
  </si>
  <si>
    <t>Частичный капитальный ремонт тепловой сети пос. Косино Зуевского района</t>
  </si>
  <si>
    <t>Смирнов С.А. начальник отдела  коммунальной инфраструктуры министерства строительства, энергетики и жилищно-коммунального хозяйства Кировской области, Кощеев А.Н. глава Зуевского района</t>
  </si>
  <si>
    <t>Частичный капитальный ремонт уличной водопроводной сети д. Вихарево Кильмезского района Кировской области</t>
  </si>
  <si>
    <t>Смирнов С.А. начальник отдела  коммунальной инфраструктуры министерства строительства, энергетики и жилищно-коммунального хозяйства Кировской области, Стяжкин А.В. глава Кильмезского района</t>
  </si>
  <si>
    <t>Частичный капитальный ремонт уличной водопроводной сети д. Большой Порек Кильмезского района Кировской области</t>
  </si>
  <si>
    <t>Смирнов С.А. начальник отдела  коммунальной инфраструктуры министерства строительства, энергетики и жилищно-коммунального хозяйства Кировской области,  Стяжкин А.В. глава Кильмезского района</t>
  </si>
  <si>
    <t>Смирнов С.А. начальник отдела  коммунальной инфраструктуры министерства строительства, энергетики и жилищно-коммунального хозяйства Кировской области, Елькин С.В. глава  Кирово-Чепецкого района</t>
  </si>
  <si>
    <t>Замена водогрейного котла ВК-21 с газовой горелкой в газовой котельной с. Фатеево Кирово-Чепецкого района</t>
  </si>
  <si>
    <t>Смирнов С.А. начальник отдела  коммунальной инфраструктуры министерства строительства, энергетики и жилищно-коммунального хозяйства Кировской области, Кудреватых С.А. глава Котельничского района</t>
  </si>
  <si>
    <t xml:space="preserve">Капитальный ремонт водопроводного колодца по ул.Набережная с целью модернизации 2,2 км водопроводной сети  с.Вишкиль </t>
  </si>
  <si>
    <t xml:space="preserve">Капитальный ремонт участка водопроводных сетей по ул.Спортивная в п.Светлый Котельничского района </t>
  </si>
  <si>
    <t>Капитальный ремонт системы водоснабжения в п. Ленинская Искра Котельничского района</t>
  </si>
  <si>
    <t>Смирнов С.А. начальник отдела  коммунальной инфраструктуры министерства строительства, энергетики и жилищно-коммунального хозяйства Кировской области, Кудреватых С.А. глава Котельничского района, Кузнецов С.А. глава Биртяевского сельского поселения</t>
  </si>
  <si>
    <t>Смирнов С.А. начальник отдела  коммунальной инфраструктуры министерства строительства, энергетики и жилищно-коммунального хозяйства Кировской области, Авдеев С.Н. глава Лебяжского муниципального округа</t>
  </si>
  <si>
    <t xml:space="preserve">Капитальный ремонт водопроводной сети по ул. Логовская г.Малмыж </t>
  </si>
  <si>
    <t>Смирнов С.А. начальник отдела  коммунальной инфраструктуры министерства строительства, энергетики и жилищно-коммунального хозяйства Кировской области, Симонов Э.Л. глава Малмыжского  района, Алёшкина О.М. глава Малмыжского городского поселения</t>
  </si>
  <si>
    <t>Капитальный ремонт центрального трубопровода водоснабжения в п. Безбожник</t>
  </si>
  <si>
    <t>Приобретение  котла КВр – 0,6 на котельную № 2 по ул. Советская, д. 169 пгт. Нагорск Нагорского района</t>
  </si>
  <si>
    <t>Смирнов С.А. начальник отдела  коммунальной инфраструктуры министерства строительства, энергетики и жилищно-коммунального хозяйства Кировской области, Булычев В.Е. глава Нагорского района, Ларионов С.Ю. глава Нагорского городского поселения</t>
  </si>
  <si>
    <t>Капитальный ремонт водопроводной сети по ул. Гаражная пгт. Нагорск Нагорского района</t>
  </si>
  <si>
    <t>Приобретение котла КВр-0,8 на котельную № 4 по ул. Советская, д. 89 пгт. Нагорск Нагорского района</t>
  </si>
  <si>
    <t>Смирнов С.А. начальник отдела  коммунальной инфраструктуры министерства строительства, энергетики и жилищно-коммунального хозяйства Кировской области, Булычев В.Е. глава Нагорского района</t>
  </si>
  <si>
    <t>Ремонт наружной теплотрассы к ДК Грехневка к многоквартирному дому по адресу: ул. Советская, д. 14 (на компенсаторах) пгт. Нагорск Нагорского района</t>
  </si>
  <si>
    <t>Капитальный ремонт водопроводных сетей г. Нолинска</t>
  </si>
  <si>
    <t>Смирнов С.А. начальник отдела  коммунальной инфраструктуры министерства строительства, энергетики и жилищно-коммунального хозяйства Кировской области, Грудцын Н.Н. глава Нолинского района, Успенская Е.И. глава Нолинского городского поселения</t>
  </si>
  <si>
    <t xml:space="preserve">Смирнов С.А. начальник отдела  коммунальной инфраструктуры министерства строительства, энергетики и жилищно-коммунального хозяйства Кировской области, Грудцын Н.Н. глава Нолинского района,  Пятницкий А.А. глава Медведского сельского поселения </t>
  </si>
  <si>
    <t>Капитальный ремонт водопроводных сетей, замена запорной арматуры в пгт. Аркуль Нолинского района</t>
  </si>
  <si>
    <t xml:space="preserve">Смирнов С.А. начальник отдела  коммунальной инфраструктуры министерства строительства, энергетики и жилищно-коммунального хозяйства Кировской области, Грудцын Н.Н. глава Нолинского района, Пластинина А.Н. глава Аркульского городского поселения </t>
  </si>
  <si>
    <t xml:space="preserve">Приобретение 6 погружных насосов ЭЦВ 6-10-140 для артезианских скважин с целью модернизации 25 км водопроводной сети г. Омутнинска Омутнинского района </t>
  </si>
  <si>
    <t>Смирнов С.А. начальник отдела  коммунальной инфраструктуры министерства строительства, энергетики и жилищно-коммунального хозяйства Кировской области, Малков А.В. Глава Омутнинского района, Шаталов И.В. Глава Омутнинского городского поселения</t>
  </si>
  <si>
    <t xml:space="preserve">Приобретение 2 погружных насосов  ЭЦВ 6-10-100 для артезианских скважин с целью модернизации 6 км водопроводной сети д. Ежово Омутнинского района </t>
  </si>
  <si>
    <t xml:space="preserve">Приобретение погружного насоса  ЭЦВ 5-6,5-80 для артезианской скважины с целью модернизации 5 км водопроводной сети п. Белореченск Омутнинского района </t>
  </si>
  <si>
    <t>Приобретение погружного насоса  ЭЦВ 5-6,5-80 для артезианской скважины с целью модернизации 3,7 км водопроводной сети д. Зимино Омутнинского района</t>
  </si>
  <si>
    <t xml:space="preserve">Приобретение погружного насоса  ЭЦВ 4 – 2,5 – 120 для артезианской скважины с целью модернизации 5,5 км водопроводной сети п. Струговский Омутнинского района </t>
  </si>
  <si>
    <t>Приобретение погружного насоса ЭЦВ 4 - 2,5 - 80 для артезианской скважины с целью модернизации 1,3 км водопроводной сети д. Шумайлово Омутнинского района</t>
  </si>
  <si>
    <t xml:space="preserve">Приобретение погружного насоса ЭЦВ 5 - 6,5 - 120  для артезианской скважины  с целью модернизации 19,6 км водопроводной сети с.Залазна Омутнинского района </t>
  </si>
  <si>
    <t xml:space="preserve">Приобретение погружного насоса ЭЦВ 5 - 4 - 125 для артезианской скважины с целью модернизации 15 км водопроводной сети п. Черная Холуница Омутнинского района </t>
  </si>
  <si>
    <t>Приобретение погружного насоса ЭЦВ  4 - 2,5 - 120 для артезианской скважины с целью модернизации 3,8 км водопроводной сети д. Загарье Омутнинского района</t>
  </si>
  <si>
    <t xml:space="preserve">Смирнов С.А. начальник отдела  коммунальной инфраструктуры министерства строительства, энергетики и жилищно-коммунального хозяйства Кировской области, Аботуров А.В. Глава Орловского района Популькин С.Н. глава Орловского городского поселения </t>
  </si>
  <si>
    <t>Смирнов С.А. начальник отдела  коммунальной инфраструктуры министерства строительства, энергетики и жилищно-коммунального хозяйства Кировской области, Васенин А.Н. глава Пижанского муниципального округа</t>
  </si>
  <si>
    <t>Приобретение блочно-модульной котельной «Вятка» БМК-2046 в г.Советск Советского района Кировской области</t>
  </si>
  <si>
    <t>Смирнов С.А начальник отдела  коммунальной инфраструктуры министерства строительства, энергетики и жилищно-коммунального хозяйства Кировской области, Галкин С.А. глава Советского района, Порубов В.И. глава Советского городского поселения</t>
  </si>
  <si>
    <t>Строительство наружных тепловых сетей  в г.Советск Советского района Кировской области</t>
  </si>
  <si>
    <t>Строительство наружных сетей водоснабжения в г.Советск Советского района Кировской области</t>
  </si>
  <si>
    <t>Приобретение котла КВр-0,93 в котельной Советского городского поселения Советского района Кировской области</t>
  </si>
  <si>
    <t>Смирнов С.А начальник отдела  коммунальной инфраструктуры министерства строительства, энергетики и жилищно-коммунального хозяйства Кировской области, Боровикова Т. Ф. глава Унинского муниципального округа</t>
  </si>
  <si>
    <t>Смирнов С.А. начальник отдела коммунальной инфраструктуры министерства строительства, энергтики и жилищно-коммунального хозяйства Кировской области, главы муниципальных образований, руководители организаций</t>
  </si>
  <si>
    <t>Смирнов С.А. начальник отдела  коммунальной инфраструктуры министерства строительства, энергетики и жилищно-коммунального хозяйства Кировской области</t>
  </si>
  <si>
    <t>Смирнов С.А. начальник отдела  коммунальной инфраструктуры министерства строительства, энергетики и жилищно-коммунального хозяйства Кировской области, главы муниципальных образований</t>
  </si>
  <si>
    <t>Заключено соглашение на предоставление субсидии. Приобретен водогрейный котел в котельную № 8 по ул. Глазырина в г. Белая Холуница Белохолуницкого района Кировской области. Объект введен в эксплуатацию</t>
  </si>
  <si>
    <t>Заключено соглашение на предоставление субсидии. Приобретен водогрейный котел в котельную № 9 в д. Великое Поле Белохолуницкого района Кировской области. Объект введен в эксплуатацию</t>
  </si>
  <si>
    <t>Заключено соглашение на предоставление субсидии. Осуществлен капитальный ремонт тепловой сети в п. Светлополянск Верхнекамского муниципального округа</t>
  </si>
  <si>
    <t>Заключено соглашение на предоставление субсидии. Осуществлен капитальный ремонт тепловой сети в п. Рудничный Верхнекамского муниципального округа</t>
  </si>
  <si>
    <t>Заключено соглашение на предоставление субсидии. Осуществлен капитальный ремонт тепловой сети в п. Гарь Верхнекамского муниципального округа</t>
  </si>
  <si>
    <t>Заключено соглашение на предоставление субсидии. Приобретен газовый котел на котельную по ул. Куйбышева  г. Сосновка Вятскполянского района. Объект введен в эксплуатацию</t>
  </si>
  <si>
    <t>Заключено соглашение на предоставление субсидии. Приобретен газовый котел на котельную дер. Средние Шуни Вятскополянского района. Объект введен в эксплуатацию</t>
  </si>
  <si>
    <t>Заключено соглашение на предоставление субсидии. Приобретен газовый котел на котельную с. Слудка Вятскополянского района. Объект введен в эксплуатацию</t>
  </si>
  <si>
    <t>Заключено соглашение на предоставление субсидии. Осуществлен капитальный ремонт  водопровода д. Белеенки - ул. Мичурина, пгт Дароской Даровского района Кировской области</t>
  </si>
  <si>
    <t>Заключено соглашение на предоставление субсидии. Осуществлен частичный капитальный ремонт тепловой сети пос. Косино Зуевского района</t>
  </si>
  <si>
    <t>Заключено соглашение на предоставление субсидии. Осуществлен частичный капитальный ремонт уличной водопроводной сети д. Вихарево Кильмезского района Кировской области</t>
  </si>
  <si>
    <t>Заключено соглашение на предоставление субсидии. Осуществлен частичный капитальный ремонт уличной водопроводной сети д. Большой Порек Кильмезского района Кировской области</t>
  </si>
  <si>
    <t>Заключено соглашение на предоставление субсидии. Приобретен котел в электрическую котельную ПС Вятка Кирово-Чепецкого района Объект введен в эксплуатацию</t>
  </si>
  <si>
    <t>Заключено соглашение на предоставление субсидии. Осуществлен капитальный ремонт участка водопроводных сетей ул.Цветочная и ул.Школьная в п.Светлый Котельничскго района</t>
  </si>
  <si>
    <t>Заключено соглашение на предоставление субсидии. Осуществлен капитальный ремонт водопроводного колодца по ул.Набережная с целью модернизации 2,2 км водопроводной сети  с.Вишкиль Котельничского района</t>
  </si>
  <si>
    <t>Заключено соглашение на предоставление субсидии. Осуществлен ремонт тепловой сети в пгт Лебяжье Лебяжского района</t>
  </si>
  <si>
    <t>Заключено соглашение на предоставление субсидии. Осуществлен капитальный ремонт водопроводной сети по ул. Логовская г.Малмыж Малмыжского района</t>
  </si>
  <si>
    <t>Заключено соглашение на предоставление субсидии. Приобретен  котел КВр – 0,6 на котельную № 2 по ул. Советская, д. 169 пгт. Нагорск Нагорского района. Объект введен в эксплуатацию</t>
  </si>
  <si>
    <t>Заключено соглашение на предоставление субсидии. Осуществлен капитальный ремонт водопроводной сети по ул. Гаражная пгт. Нагорск Нагорского района</t>
  </si>
  <si>
    <t>Заключено соглашение на предоставление субсидии. Приобретен котел КВр-0,8 на котельную № 4 по ул. Советская, д. 89 пгт. Нагорск Нагорского района. Объект введен в эксплуатацию</t>
  </si>
  <si>
    <t>Заключено соглашение на предоставление субсидии. Осуществлен ремонт наружной теплотрассы к ДК Грехневка к многоквартирному дому по адресу: ул. Советская, д. 14 (на компенсаторах) пгт. Нагорск Нагорского района</t>
  </si>
  <si>
    <t>Заключено соглашение на предоставление субсидии. Осуществлен капитальный ремонт водопроводных сетей г. Нолинска Нолинского района</t>
  </si>
  <si>
    <t>Заключено соглашение на предоставление субсидии. Осуществлен капитальный ремонт водопроводных сетей, замена запорной арматуры в пгт. Аркуль Нолинского района</t>
  </si>
  <si>
    <t>Заключено соглашение на предоставление субсидии. Приобретены 2 котла для котельных №11, 16 д.Павлово Пижанского муниципального округа. Объект введен в эксплуатацию</t>
  </si>
  <si>
    <t>Заключено соглашение на предоставление субсидии. Приобретен котел для котельной №9 пгт.Пижанка Пижанского муниципального округа. Объект введен в эксплуатацию</t>
  </si>
  <si>
    <t>Заключено соглашение на предоставление субсидии. Приобретена блочно-модульная котельная «Вятка» БМК-2046 в г.Советск Советского района Кировской области. Объект введен в эксплуатацию</t>
  </si>
  <si>
    <t>Заключено соглашение на предоставление субсидии.  Осуществлено строительство наружных тепловых сетей  в г.Советск Советского района Кировской области</t>
  </si>
  <si>
    <t>Заключено соглашение на предоставление субсидии.  Осуществлено строительство наружных сетей водоснабжения в г.Советск Советского района Кировской области</t>
  </si>
  <si>
    <t xml:space="preserve"> Бакулин А.А. директор КОГУП «Агентство энергосбережения»</t>
  </si>
  <si>
    <t>Х</t>
  </si>
  <si>
    <t>Приобретение двух котлов для котельной № 5 Арбажского муниципального округа</t>
  </si>
  <si>
    <t>Заключено соглашение на предоставление субсидии. Приобретены два котла для котельной № 5 Арбажского муниципального округа. Объекты введены в эксплуатацию</t>
  </si>
  <si>
    <t>Заключено соглашение на предоставление субсидии. Приобретен котел для котельной с. Сорвижи Арбажского муниципального округа  Объекты введены в эксплуатацию</t>
  </si>
  <si>
    <t>Приобретение водогрейного котла в котельную № 8  по ул. Глазырина в г. Белая Холуница Кировской области</t>
  </si>
  <si>
    <t xml:space="preserve">Приобретение водогрейного котла в котельную № 9 в д. Великое Поле Белохолуницкого района Кировской области </t>
  </si>
  <si>
    <t>Выполнение работ по замене оборудования котельной с. Среднеивкино с ремонтом теплотрассы и здания котельной</t>
  </si>
  <si>
    <t>Смирнов С.А. начальник отдела  коммунальной инфраструктуры министерства строительства, энергетики и жилищно-коммунального хозяйства Кировской области, Опарин С.П. глава Верхошижемского района</t>
  </si>
  <si>
    <t>Капитальный ремонт квартальной котельной пгт Верхошижемье</t>
  </si>
  <si>
    <t>Смирнов С.А. начальник отдела  коммунальной инфраструктуры министерства строительства, энергетики и жилищно-коммунального хозяйства Кировской области,  Опарин С.П. глава Верхошижемского района, Елсуков И.М. глава Верхошижемского городского поселения</t>
  </si>
  <si>
    <t>Приобретение газового котла на котельную по ул. Куйбышева  г. Сосновка Вятскополянского района</t>
  </si>
  <si>
    <t>Ремонт уличной водопроводной сети д.Тат-Кильмезь Кильмезского района Кировской области</t>
  </si>
  <si>
    <t>Заключено соглашение на предоставление субсидии. Осуществлен ремонт уличной водопроводной сети д.Тат-Кильмезь Кильмезского района Кировской области</t>
  </si>
  <si>
    <t>Капитальный ремонт участка водопроводных сетей ул.Цветочная и ул.Школьная в п.Светлый Котельничского района</t>
  </si>
  <si>
    <t>Капитальный ремонт участка водопроводной сети по ул.Советская от насосной станции до дома №59 п.Ленинская Искра Котельничского района Кировской области</t>
  </si>
  <si>
    <t>Заключено соглашение на предоставление субсидии. Осуществлен капитальный ремонт участка водопроводной сети по ул.Советская от насосной станции до дома №59 п.Ленинская Искра Котельничского района Кировской области</t>
  </si>
  <si>
    <t>Капитальный ремонт участка водопроводной сети по ул.Октябрьская п.Карпушино Котельничского района Кировской области</t>
  </si>
  <si>
    <t>Капитальный ремонт участка водопроводной сети по ул.Майская п.Карпушино Котельничского района Кировской области</t>
  </si>
  <si>
    <t>Приобретение котла в котельную п. Комсомольский</t>
  </si>
  <si>
    <t xml:space="preserve">Капитальный ремонт участка тепловой сети до ул.Ленина 6а,8а п.Ленинская Искра Котельничского района Кировской области </t>
  </si>
  <si>
    <t xml:space="preserve">Капитальный ремонт участка тепловой сети по ул.Ленина между домами №15 и №19 п.Ленинская Искра Котельничского района Кировской области </t>
  </si>
  <si>
    <t>Капитальный ремонт участка тепловой сети по ул.Ронжина 9,11,13,15 п.Ленинская Искра Котельничского района Кировской области</t>
  </si>
  <si>
    <t>Капитальный ремонт участка водопроводной сети по ул.Спортивная п.Ленинская Искра Котельничского района Кировской области</t>
  </si>
  <si>
    <t>Заключено соглашение на предоставление субсидии. Осуществлен капитальный ремонт участка водопроводной сети по ул.Спортивная п.Ленинская Искра Котельничского района Кировской области</t>
  </si>
  <si>
    <t>Капитальный ремонт водопровода ст. Ежиха Котельничского района Кировской области</t>
  </si>
  <si>
    <t>Смирнов С.А. начальник отдела  коммунальной инфраструктуры министерства строительства, энергетики и жилищно-коммунального хозяйства Кировской области, Рябинин С.И. глава Мурашинского муниципального округа</t>
  </si>
  <si>
    <t>Приобретение 2-х погружных насосов ЕСО 4-142 на скважины № 72478 (ул. Спортивная), № 15049 ул. Савиных с целью модернизации 0,18 км водопроводной сети Нагорского городского поселения</t>
  </si>
  <si>
    <t>Заключено соглашение на предоставление субсидии. Приобретены 2-а погружных насосаЕСО 4-142 на скважины № 72478 (ул. Спортивная), № 15049 ул. Савиных с целью модернизации 0,18 км водопроводной сети Нагорского городского поселения. Объекты введен в эксплуатацию</t>
  </si>
  <si>
    <t xml:space="preserve">Капитальный ремонт водопровода по ул. Герцена в п. Медведок Нолинского района </t>
  </si>
  <si>
    <t xml:space="preserve">Заключено соглашение на предоставление субсидии. Осуществлен капитальный ремонт водопровода по ул. Герцена в п. Медведок Нолинского района </t>
  </si>
  <si>
    <t xml:space="preserve">Капитальный ремонт водопроводных сетей в с. Кырчаны Кырчанского сельского поселения Нолинского района </t>
  </si>
  <si>
    <t xml:space="preserve">Заключено соглашение на предоставление субсидии. Осуществлен капитальный ремонт водопроводных сетей в с. Кырчаны Кырчанского сельского поселения Нолинского района </t>
  </si>
  <si>
    <t>Приобретение  одноступенчатого циркуляционного линейного насоса ENSI PTD 65-15/2 для ЦРБ г. Омутнинска Омутнинского района</t>
  </si>
  <si>
    <t>Заключено соглашение на предоставление субсидии. Приобретен   одноступенчатого циркуляционного линейного насоса ENSI PTD 65-15/2 для ЦРБ г. Омутнинска Омутнинского района Объект введен в эксплуатацию</t>
  </si>
  <si>
    <t xml:space="preserve">Заключено соглашение на предоставление субсидии. Приобретен погружной насос ЭЦВ 4 – 2,5 – 120 для артезианской скважины с целью модернизации 5,5 км водопроводной сети п. Струговский Омутнинского района. Объект введен в эксплуатацию </t>
  </si>
  <si>
    <t>Заключено соглашение на предоставление субсидии. Приобретен погружной насос ЭЦВ 4 - 2,5 - 80 для артезианской скважины с целью модернизации 1,3 км водопроводной сети д. Шумайлово Омутнинского района. Объект введен в эксплуатацию</t>
  </si>
  <si>
    <t xml:space="preserve">Заключено соглашение на предоставление субсидии. Приобретен погружной насос ЭЦВ 5 - 6,5 - 120  для артезианской скважины  с целью модернизации 19,6 км водопроводной сети с.Залазна Омутнинского района. Объект введен в эксплуатацию </t>
  </si>
  <si>
    <t xml:space="preserve">Заключено соглашение на предоставление субсидии. Приобретен погружной насос ЭЦВ 5 - 4 - 125 для артезианской скважины с целью модернизации 15 км водопроводной сети п. Черная Холуница Омутнинского района.Объект введен в эксплуатацию </t>
  </si>
  <si>
    <t>Заключено соглашение на предоставление субсидии. Приобретен погружной насос ЭЦВ  4 - 2,5 - 120 для артезианской скважины с целью модернизации 3,8 км водопроводной сети д. Загарье Омутнинского района.Объект введен в эксплуатацию</t>
  </si>
  <si>
    <t>Ремонт наружных тепловых сетей на перекрестке ул. Ю. Пионеров и ул. К.Либкнехта (D-530мм L-12м - в двухтрубном исполнении)</t>
  </si>
  <si>
    <t>Заключено соглашение на предоставление субсидии. Осуществлен ремонт наружных тепловых сетей на перекрестке ул. Ю. Пионеров и ул. К.Либкнехта (D-530мм L-12м - в двухтрубном исполнении)</t>
  </si>
  <si>
    <t>Прокладка наружных сетей водопровода от скважины №71880 до ВК перекрестка ул.Комсомольская- ул.Победы  в п. Лесные Поляны Омутнинского района (труба полиэтиленовая D 110мм L-240м)</t>
  </si>
  <si>
    <t>Заключено соглашение на предоставление субсидии. Осуществлена прокладка наружных сетей водопровода от скважины №71880 до ВК перекрестка ул.Комсомольская- ул.Победы  в п. Лесные Поляны Омутнинского района (труба полиэтиленовая D 110мм L-240м)</t>
  </si>
  <si>
    <t>Приобретение блочно-модульной котельной с оборудованием в п. Заря</t>
  </si>
  <si>
    <t>Смирнов С.А. начальник отдела  коммунальной инфраструктуры министерства строительства, энергетики и жилищно-коммунального хозяйства Кировской области, Макаров А.Д. Глава Опаринского муниципального округа</t>
  </si>
  <si>
    <t>Заключено соглашение на предоставление субсидии. Приобретена блочно-модульная котельная с оборудованием в п. Заря. Объект введен в эксплуатацию</t>
  </si>
  <si>
    <t>Выполнение работ по ремонту водопровода по ул. Ст. Халтурина (на участке от ул. Ленина до школы №1) в городе Орлове Орловского района Кировской области</t>
  </si>
  <si>
    <t>Заключено соглашение на предоставление субсидии. Выполнены работы по ремонту водопровода по ул. Ст. Халтурина (на участке от ул. Ленина до школы №1) в городе Орлове Орловского района Кировской области</t>
  </si>
  <si>
    <t>Ремонт тепловой сети д. Цепели Орловского района Кировской области</t>
  </si>
  <si>
    <t xml:space="preserve">Смирнов С.А. начальник отдела  коммунальной инфраструктуры министерства строительства, энергетики и жилищно-коммунального хозяйства Кировской области, Аботуров А.В. Глава Орловского района Популькин С.Н. </t>
  </si>
  <si>
    <t>Заключено соглашение на предоставление субсидии. Осуществлен ремонт тепловой сети д. Цепели Орловского района Кировской области</t>
  </si>
  <si>
    <t>Заключено соглашение на предоставление субсидии. Приобретены 3 сетевых насоса для котельных №3, №11, №4  Пижанского муниципального округа. Объект введен в эксплуатацию</t>
  </si>
  <si>
    <t>Ремонт водопроводной сети по адресу: пгт Демьяново, ул., Трактовая</t>
  </si>
  <si>
    <t>Смирнов С.А. начальник отдела  коммунальной инфраструктуры министерства строительства, энергетики и жилищно-коммунального хозяйства Кировской области, Синицын С.П. Глава Подосиновского района, Инькова С.Г. глава  Демьяновского городского поселения</t>
  </si>
  <si>
    <t>Заключено соглашение на предоставление субсидии. Осуществлен ремонт водопроводной сети по адресу: пгт Демьяново, ул., Трактовая</t>
  </si>
  <si>
    <t>Ремонт тепловых сетей от здания котельной по адресу: пгт Демьяново, ул. Энергетиков, д.5</t>
  </si>
  <si>
    <t>Заключено соглашение на предоставление субсидии. Осуществлен ремонт тепловых сетей от здания котельной по адресу: пгт Демьяново, ул. Энергетиков, д.5</t>
  </si>
  <si>
    <t>Капитальный ремонт тепловых сетей от здания котельной по адресу: пгт Подосиновец, ул. Рабочая, д. 6а ( т/камера 1-т/камера 4)</t>
  </si>
  <si>
    <t>Смирнов С.А. начальник отдела  коммунальной инфраструктуры министерства строительства, энергетики и жилищно-коммунального хозяйства Кировской области, Синицын С.П. Глава Подосиновского района, Крутоумова М.В. Глава Подосиновского городского поселения</t>
  </si>
  <si>
    <t>Заключено соглашение на предоставление субсидии. Осуществлен капитальный ремонт тепловых сетей от здания котельной по адресу: пгт Подосиновец, ул. Рабочая, д. 6а ( т/камера 1-т/камера 4)</t>
  </si>
  <si>
    <t>Капитальный ремонт котельной №2 пгт. Санчурск Кировской области</t>
  </si>
  <si>
    <t>Смирнов С.А. начальник отдела  коммунальной инфраструктуры министерства строительства, энергетики и жилищно-коммунального хозяйства Кировской области, Попов А. Г. глава Санчурского муниципального округа</t>
  </si>
  <si>
    <t>Заключено соглашение на предоставление субсидии. Осуществлен капитальный ремонт котельной №2 пгт. Санчурск Кировской области</t>
  </si>
  <si>
    <t xml:space="preserve">Приобретение 16 подпиточных насосов на котельные пгт. Санчурск и с. Матвинур </t>
  </si>
  <si>
    <t>Приобретение дымовой стальной трубы в котельную №6 пгт Санчурск</t>
  </si>
  <si>
    <t>Приобретение  дымовой стальной трубы в котельную №8 с. Матвинур</t>
  </si>
  <si>
    <t>Заключено соглашение на предоставление субсидии.  Пиобретен котел КВр-0,93 в котельной Советского городского поселения Советского района Кировской области. Объект введен в эксплуатацию</t>
  </si>
  <si>
    <t>Заключено соглашение на предоставление субсидии.  Приобретен котел КВ-0,93 на котельную пгт Уни Унинского  муниципального округа. Объект введен в эксплуатацию</t>
  </si>
  <si>
    <t>Заключено соглашение на предоставление субсидии.  Приобретен  котел КВ-0,2  для котельной д. Удмуртский Сурввй Унинского  муниципального округа. Объект введен в эксплуатацию</t>
  </si>
  <si>
    <t>Текущий ремонт наружных сетей водопровода в п. Донаурово Уржумского района Кировской области</t>
  </si>
  <si>
    <t>Смирнов С.А начальник отдела  коммунальной инфраструктуры министерства строительства, энергетики и жилищно-коммунального хозяйства Кировской области, Байбородов В.В. Глава Уржумского  района</t>
  </si>
  <si>
    <t>Заключено соглашение на предоставление субсидии.  Осуществлен текущий ремонт наружных сетей водопровода в п. Донаурово Уржумского района Кировской области</t>
  </si>
  <si>
    <t>Капитальный ремонт тепловых сетей от котельной №2 в г. Уржум Кировской области</t>
  </si>
  <si>
    <t>Капитальный ремонт тепловых сетей от котельной №1 на участках ТК1-ТК4, ТК5-ТК7 в г. Уржум Кировской области</t>
  </si>
  <si>
    <t>Строительство новой блочно-модульной  котельной в с. Верховино Юрьянского района</t>
  </si>
  <si>
    <t xml:space="preserve">Смирнов С.А начальник отдела  коммунальной инфраструктуры министерства строительства, энергетики и жилищно-коммунального хозяйства Кировской области, Шулаев И.Ю. Глава Юрьянского района </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</si>
  <si>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Вдовкин С.Н. глава города Котельнича (по согласованию)</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</si>
  <si>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Порубов В.И. глава администрации Советского городского поселения (по согласованию)</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</si>
  <si>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Суворов А.Н. врио главы Верхнекамского муниципального округа (по согласованию)</t>
  </si>
  <si>
    <t>Реконструкция системы водоснабжения Опаринского городского поселения Опаринского муниципального округа</t>
  </si>
  <si>
    <t>Кировской области;  Макаров А.Д. глава Опаринского муниципального округа (по согласованию)</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</si>
  <si>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Машкин В.А. глава города Вятские Поляны (по согласованию)</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</si>
  <si>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Протасов А.Г., глава администрации Среднеивкинского сельского поселения (по согласованию)</t>
  </si>
  <si>
    <t>1.4</t>
  </si>
  <si>
    <t xml:space="preserve">Приобретение материально-технических ресурсов в облостной фонд для предупреждения ситуаций, которые могут привести к нарушению функционирования систем жизнеобеспечения населения Кировской области, и ликвидации их последствий </t>
  </si>
  <si>
    <t>Климентовский В.А. и.о.  министра строительства, энергетики и жилищно-коммунального хозяйства Кировской области</t>
  </si>
  <si>
    <t>Рассмотрено 100% поступивших в региональную службу по тарифам Кировской области заявлений ресурсоснабжающих организаций об установлении тарифов в сфере газоснабжения  в пределах компетенции. Осуществлены контрольно-надзорные мероприятия (при наличии оснований)</t>
  </si>
  <si>
    <t>Рассмотрено 100% поступивших в региональную службу по тарифам Кировской области заявлений ресурсоснабжающих организаций  об установлении тарифов на иные товары (услуги) (топливо твердое, топливо печное бытовое и керосин, реализуемые гражданам). Осуществлены контрольно-надзорные мероприятия (при наличии оснований)</t>
  </si>
  <si>
    <t>Проведено не менее 24 конкурсов по отбору подрядных квалифицированных организаций</t>
  </si>
  <si>
    <t>Осуществлен сбор данных для предоставления в государственную информационную систему в области энергосбережения и повышения энергоэффективности (далее - ГИС «Энергоэффективность»), предоставлены оператору информационной системы - Министерству экономического развития Российской Федерации 49 сводных отчетов в ГИС «Энергоэффективность», проинформированы  физические и юридические лица о требованиях законодательства об энергосбережении и о повышении энергетической эффективности</t>
  </si>
  <si>
    <t>В средствах массовой информации размещены публикации о реализации мероприятий по энергосбережению и повышению энергетической эффективности в Кировской области</t>
  </si>
  <si>
    <t>Обеспечено  выполнение государственных полномочий в сфере газоснабжения. Обеспечена деятельность Кировского областного государственного казенного учреждения «Управление по газификации и инженерной инфраструктуре»</t>
  </si>
  <si>
    <t>Проведение в соответствии с действующим законодательством конкурсных процедур по отбору организаций для выполнения работ, оказания услуг по проектированию и строительству объектов газификации</t>
  </si>
  <si>
    <t>Проведены в соответствии с действующим законодательством конкурсные процедуры по отбору организаций для выполнения работ, оказания услуг по проектированию и строительству объектов газификации</t>
  </si>
  <si>
    <t>2.3.7</t>
  </si>
  <si>
    <t>Возмещение затрат (части затрат) ресурсоснабжающим организациям по предоставлению коммунальной услуги по отоплению потребителей поселка Заря Опаринского района Кировской области</t>
  </si>
  <si>
    <t>Возмещены затраты ресурсоснабжающим организациям по предоставлению коммунальной услуги по отоплению потребителей поселка Заря Опаринского района Кировской области. Обеспечено бесперебойное оказание коммунальной услуги по отоплению потребителей</t>
  </si>
  <si>
    <t>Приобретение трех котлов в котельные № 6, № 12, № 13 города Котельнича.</t>
  </si>
  <si>
    <t>Приобретение двух дымовых труб для котельных № 11, № 6 города Котельнича</t>
  </si>
  <si>
    <t>Заключено соглашение на предоставление субсидии. Осуществлен ремонт участка утепления магистральной наружной теплосети от газовой котельной с. Полом Кирово-Чепецкого района</t>
  </si>
  <si>
    <t>Капитальный ремонт газового котла ДЕ10/14 на газовой котельной п. Торфяной Оричевского района Кировской области</t>
  </si>
  <si>
    <t>Смирнов С.А. начальник отдела  коммунальной инфраструктуры министерства строительства, энергетики и жилищно-коммунального хозяйства Кировской области, Лысков А.С. Глава Оричевского района</t>
  </si>
  <si>
    <t>Ремонт участка теплотрассы от котельной №11 д. Павлово</t>
  </si>
  <si>
    <t xml:space="preserve">Заключено соглашение на предоставление субсидии. Осуществлен ремонт участка теплотрассы от котельной №11 д. Павлово </t>
  </si>
  <si>
    <t>Ремонт участка водопровода д. Новые Щеглята</t>
  </si>
  <si>
    <t>Заключено соглашение на предоставление субсидии. Осуществлен ремонт участка водопровода д. Новые Щеглята</t>
  </si>
  <si>
    <t>Капитальный ремонт водопроводных сетей в пгт Тужа</t>
  </si>
  <si>
    <t>Смирнов С.А начальник отдела  коммунальной инфраструктуры министерства строительства, энергетики и жилищно-коммунального хозяйства Кировской области, Бледных Л.В. Глава Тужинского района</t>
  </si>
  <si>
    <t>Заключено соглашение на предоставление субсидии. Приобретены 4 погружных скважинных насоса с целью модернизации водопроводной сети на территории Котельничского района: Биртяевское сельское поселение (12,5 км), Комсомольское сельское поселение (5,6 км), Юбилейное сельское поселение (6,5 км), Спасское сельское поселение (10,0 км). Объекты введены в эксплуатацию</t>
  </si>
  <si>
    <t>Разработана проектная документация на реконструкцию системы водоснабжения города Котельнича. Получено положительное заключение государственной экспертизы</t>
  </si>
  <si>
    <t xml:space="preserve">Разработана проектная документация на реконструкцию системы водоснабжения Советского городского поселения Советского района. Получено положительное заключение государственной экспертизы
</t>
  </si>
  <si>
    <t xml:space="preserve">УТВЕРЖДЕН
распоряжением  министерства строительства, энергетики и жилищно-коммунального хозяйства Кировской  области 
от  _________2022    № ______
</t>
  </si>
  <si>
    <t>2.7.3</t>
  </si>
  <si>
    <t>2.7.4</t>
  </si>
  <si>
    <t>2.7.5</t>
  </si>
  <si>
    <t>2.7.6</t>
  </si>
  <si>
    <t>2.7.7</t>
  </si>
  <si>
    <t>Содержание Кировского областного государственного казенного учреждения  «Региональный информационно-аналитический центр при министерстве строительства, энергетики и жилищно-коммунального хозяйства Кировской области»</t>
  </si>
  <si>
    <t>Витер Л.П. начальник отдела контроля и аналитики министерства строительства, энергетики и жилищно-коммунального хозяйства Кировской области, Счастливцев С.В.  директор КОГКУ «Региональный информационно-аналитический центр при министерстве строительства, энергетики и жилищно-коммунального хозяйства Кировской области»</t>
  </si>
  <si>
    <t>Осуществляется выполнение государственных полномочий в сфере жилищно-коммунального хозяйства. Обеспечена деятельность Кировского областного государственного казенного учреждения «Региональный информационно-аналитический центр при министерстве строительства, энергетики и жилищно-коммунального хозяйства Кировской области»</t>
  </si>
  <si>
    <t>Ремонт  утепления участка магистральной наружной теплосети от газовой котельной с. Полом Кирово-Чепецкого района</t>
  </si>
  <si>
    <t>Ккорректировка проектной документации</t>
  </si>
  <si>
    <t>1.5</t>
  </si>
  <si>
    <t>Заключен муниципальный контракт на строительство объекта питьевого водоснабжения города Котельнича, предусматривающий выплату аванса. Аванс оплачен</t>
  </si>
  <si>
    <t>Заключен муниципальный контракт на стротиельство объекта питьевого водоснабжения Омутнинского городского поселения Омутнинского района, предусматривающий выплату аванса. Аванс оплачен</t>
  </si>
  <si>
    <t>Заключен муниципальный контракт на стротиельство объекта питьевого водоснабжениягорода Вятские Поляны, предусматривающий выплату аванса. Аванс оплачен</t>
  </si>
  <si>
    <t>Проведен социологический опрос. Удовлетворенность населения городских  и муниципальных округов, муниципальных районов Кировской области жилищно-коммунальными услугами составила 67,9%</t>
  </si>
  <si>
    <t>Смирнов С.А. начальник отдела  коммунальной инфраструктуры министерства строительства, энергетики и жилищно-коммунального хозяйства Кировской области, Грудцын Н.Н. глава Нолинского района</t>
  </si>
  <si>
    <t>Смирнов С.А. начальник отдела  коммунальной инфраструктуры министерства строительства, энергетики и жилищно-коммунального хозяйства Кировской области, Малков А.В. Глава Омутнинского района</t>
  </si>
  <si>
    <t xml:space="preserve">Смирнов С.А. начальник отдела  коммунальной инфраструктуры министерства строительства, энергетики и жилищно-коммунального хозяйства Кировской области, Малков А.В. Глава Омутнинского района </t>
  </si>
  <si>
    <t>&lt;*&gt; Проектирование и строительство объектов осуществляется в соответствии с планами-графиками синхронизации выполнения программ газификации Кировской области, реализуемыми совместно с публичным акционерным обществом "Газпром"</t>
  </si>
  <si>
    <t>Смирнов С.А. начальник отдела  коммунальной инфраструктуры министерства строительства, энергетики и жилищно-коммунального хозяйства Кировской области, Беляева Л.Н. глава Лузского муниципального округа</t>
  </si>
  <si>
    <t>Строительство сетей водоснабжения в с. Среднеивкино, д. Воронье, д. Осиновица, д. Сутяга Верхошижемского района Кировской области (с. Среднеивкино Начальный этап, 1 этап)</t>
  </si>
  <si>
    <t>Ворожцов А.Г. начальник отдела газификации и газоснабжения министерства строительства, энергетики и жилищно-коммунального хозяйства Кировской области, Гребенкин Д.Н. директор КОГКУ «Управление по газификации и инженерной инфраструктуре», главы ОМС по списку</t>
  </si>
  <si>
    <t>Заключено соглашение на предоставление субсидии.  Осуществлено строительство новой блочно-модульной  котельной в с. Верховино Юрьянского района. Объект введен в эксплуатацию</t>
  </si>
  <si>
    <t>Приобретено 5000 тонн угля и передано муниципальным образованиям на организацию бесперебойного теплоснабжения</t>
  </si>
  <si>
    <t>2.3.8</t>
  </si>
  <si>
    <t xml:space="preserve">Предоставление в 2022 году иного межбюджетного трансферта из областного бюджета бюджету муниципального образования Восточное городское поселение Омутнинского района Кировской области на финансовое обеспечение затрат (части затрат) ресурсоснабжающих организаций на природный газ, поставленный для оказания коммунальных услуг потребителям на территории муниципального образования Восточное городское поселение Омутнинского района Кировской области
</t>
  </si>
  <si>
    <t>Предоставление и распределение субсидии местным бюджетам из областного бюджета на разработку схем газоснабжения населенных пунктов на 2022 год</t>
  </si>
  <si>
    <t>Заключение соглашения между министерством строительства, энергетики и жилищно-коммунального хозяйства Кировской области и КОГУП "Облкоммунсервис"  о предоставлении субсидии на реализацию мероприятий по предотвращению срыва начала и (или) прохождения отопительного сезона 2022/2023 годы</t>
  </si>
  <si>
    <t>Смирнов С.А. начальник отдела коммунальной инфраструктуры министерства строительства, энергтики и жилищно-коммунального хозяйства Кировской области, директор Мелентьев В.Н. КОГУП "Облкоммунсервис"</t>
  </si>
  <si>
    <t>Заключено соглашение между министерством строительства, энергетики и жилищно-коммунального хозяйства Кировской области и  КОГУП "Облкоммунсервис" о предоставлении субсидии на подготовку объектов систем коммунальной инфраструктуры находящихся в государственной собственности Кировской области, к работе в осенне-зимний период. Субсидии на реализацию мероприятий по предотвращению срыва начала и (или) прохождения отопительного сезона 2022/2023 годы КОГУП "Облкоммунсервис" перечислены. Мероприятия по предотвращению срыва начала и (или) прохождения отопительного сезона 2022/2023 годы реализованы</t>
  </si>
  <si>
    <t>Текущий ремонт системы теплоснабжения г.Луза Лузского муниципального округа</t>
  </si>
  <si>
    <t>Плановый срок</t>
  </si>
  <si>
    <t>Фактический срок</t>
  </si>
  <si>
    <t>Плановые расходы за 2022 год (тыс. рублей)</t>
  </si>
  <si>
    <t>Фактические расходы за 2022 год (тыс. рублей)</t>
  </si>
  <si>
    <t>Статус выполнения мероприятия</t>
  </si>
  <si>
    <t>выполнено</t>
  </si>
  <si>
    <t xml:space="preserve">Отчет
об исполнении плана реализации  государственной программы Кировской области 
«Развитие жилищно-коммунального комплекса и повышение энергетической эффективности» за 2022 год 
</t>
  </si>
  <si>
    <t>Наименование государственной программы Кировской области, подпрограммы , структурного элемента, мероприятия</t>
  </si>
  <si>
    <t>Отношение фактических расходов к плановым расходам (%)</t>
  </si>
  <si>
    <t>Результат реализации мероприятия государственной программы Кировской области (краткое описание)</t>
  </si>
  <si>
    <t>Ворожцов А.Г. начальник отдела  коммунальной инфраструктуры министерства строительства, энергетики и жилищно-коммунального хозяйства Кировской области, глава муниципального  образования Восточного городского поселения Корепанов В.В.</t>
  </si>
  <si>
    <t>Юркин А.С. начальник отдела инвестиций и капитального ремонта жилищного фонда министерства строительства, энергетики и жилищно-коммунального хозяйства Кировской области,  Ситников Л.О. врио генерального директора НКО  «Фонд капитального ремонта»</t>
  </si>
  <si>
    <t xml:space="preserve">Юркин А.С. начальник отдела инвестиций и капитального ремонта жилищного фонда министерства строительства, энергетики и жилищно-коммунального хозяйства Кировской области,  Ситников Л.О. врио генерального директора НКО  «Фонд капитального ремонта», собственники помещений в МКД
</t>
  </si>
  <si>
    <t>Приобретение 2 котлов для котельных №11, 16 д.Павлово Пижанского муниципального округа</t>
  </si>
  <si>
    <t>Приобретение 3-х сетевых насосов для котельных №3, №11, №4  Пижанского муниципального округа</t>
  </si>
  <si>
    <t>Приобретение дымовой трубы для здания котельной №4 пгт.Пижанка Пижанского муниципального округа</t>
  </si>
  <si>
    <t>Приобретение дымовой трубы для здания котельной №7 пгт.Пижанка Пижанского муниципального округа</t>
  </si>
  <si>
    <t>Приобретение дымовой трубы для здания котельной муниципальной бани пгт.Пижанка Пижанского муниципального округа</t>
  </si>
  <si>
    <t>Приобретение котла для котельной №9 пгт.Пижанка Пижанского муниципального округа</t>
  </si>
  <si>
    <t>Приобретение котла КВ-0,93 на котельную пгт Уни Унинского муниципального округа</t>
  </si>
  <si>
    <t>Приобретение  котла КВ-0,2  для котельной д. Удмуртский Сурвай Унинского муниципального округа</t>
  </si>
  <si>
    <t>Приобретение  котла КВ-0,2  для котельной д.Канахинцы Унинского муниципального округа</t>
  </si>
  <si>
    <t>Приобретение котла для котельной по адресу ул. Красноармейская, д.4 пгт Уни Унинского муниципального округа</t>
  </si>
  <si>
    <t>Чеглаков П.В. начальник отдела энергетики  и энергоэффективности министерства энергетики и жилищно-коммунального хозяйства Кировской области</t>
  </si>
  <si>
    <t>Чеглаков П.В. начальник отдела энергетики  и энергоэффективности министерства энергетики и жилищно-коммунального хозяйства Кировской области, Зайцев А.В. директор КОГОБУ ДПО «Региональный центр энергетической эффективности» (далее – КОГОБУ ДПО «РЦЭЭ»)</t>
  </si>
  <si>
    <t>Чеглаков П.В. начальник отдела энергетики  и энергоэффективности министерства энергетики и жилищно-коммунального хозяйства Кировской области, Бакулин А.А. директор КОГУП «Агентство энергосбережения»</t>
  </si>
  <si>
    <t>Чеглаков П.В. начальник отдела энергетики  и энергоэффективности министерства энергетики и жилищно-коммунального хозяйства Кировской области, предприятия и организации области</t>
  </si>
  <si>
    <t>Чеглаков П.В. начальник отдела энергетики  и энергоэффективности министерства энергетики и жилищно-коммунального хозяйства Кировской области, Зайцев А.В. директор  КОГОБУ ДПО «РЦЭЭ»</t>
  </si>
  <si>
    <t>Чеглаков П.В. начальник отдела энергетики  и энергоэффективности министерства энергетики и жилищно-коммунального хозяйства Кировской области, Бакулин А.А.  директор КОГУП «Агентство энергосбережения»</t>
  </si>
  <si>
    <t>Проведен 1 отбор проектов с дальнейшим финансированием энергоэффективных проектов, которые позволит обеспечить оптимизацию технологических процессов и снизить потребление ЭР.  Причины невыполнения - снижение числа поданных на отбор заявок, экономическая обстановка в стране</t>
  </si>
  <si>
    <t>не выполнено</t>
  </si>
  <si>
    <t>Возмещены недополученные доходы 317 ресурсоснабжающим, управляющим организациям и иным исполнителям коммунальных услуг, связанные  с пересмотром размера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 за январь-декабрь 2020, январь - декабрь 2021 года, январь-ноябрь 2022 года</t>
  </si>
  <si>
    <t>Сформировано 59 сводных реестров на перечисление субсидии на возмещение части недополученных доходов ресурсоснабжающим и управляющим организациям и иным исполнителям коммунальных услуг в связи с пересмотром размера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t>
  </si>
  <si>
    <t>Проведение контрольных (надзорных) мероприятий в установленной сфере деятельности</t>
  </si>
  <si>
    <t>Информационное обеспечение реализации Подпрограммы, в том числе освещение в средствах массовой информации</t>
  </si>
  <si>
    <t>Строительство объекта «Распределительный газопровод в д. Пантюхино Кирово-Чепецкого района Кировской области»&lt;*&gt;</t>
  </si>
  <si>
    <t>Отдельное мероприятие  «Осуществление функции заказчика по проектированию, строительству и реконструкции объектов инженерной инфраструктуры в Кировской области»</t>
  </si>
  <si>
    <t>Расмотрено 10770 письменных обращений, из них 7560 - от физических лиц и 3210 - от юридических лиц</t>
  </si>
  <si>
    <t>При рассмотрении поступивших обращений проведено 1007 внеплановых контрольных (надзорных) мероприятий, в том числе по исполнению предписаний.  Доля проверок лицензионного контроля, жилищного надзора, проведенных в установленные сроки, составила 100% в общем количестве проверок (выполнение 100%)</t>
  </si>
  <si>
    <t>Заключено соглашение на предоставление субсидии. Осуществлен капитальный ремонт газового котла ДЕ10/14 на газовой котельной п. Торфяной Оричевского района Кировской области</t>
  </si>
  <si>
    <t>Заключено соглашение на предоставление субсидии. Приобретена дымовая труба для здания котельной №4 пгт.Пижанка Пижанского муниципального округа</t>
  </si>
  <si>
    <t>Заключено соглашение на предоставление субсидии. Приобретена дымовая труба для здания котельной №7 пгт.Пижанка Пижанского муниципального округа</t>
  </si>
  <si>
    <t>Заключено соглашение на предоставление субсидии. Приобретена дымовая труба для здания котельной муниципальной бани пгт.Пижанка Пижанского муниципального округа</t>
  </si>
  <si>
    <t>Заключено соглашение на предоставление субсидии.  Приобретен  котел КВ-0,2  для котельной д.Канахинцы Унинского муниципального округа. Объект введен в эксплуатацию</t>
  </si>
  <si>
    <t>Заключено соглашение на предоставление субсидии.  Приобретен котелдля котельной по адресу ул. Красноармейская, д.4 пгт Уни Унинского муниципального округа. Объект введен в эксплуатацию</t>
  </si>
  <si>
    <t>Исполнены судебные акты по искам к субъекту Российской Федерации Кировской области в количестве 6 единиц</t>
  </si>
  <si>
    <t>Рассмотрено 100% поступивших в региональную службу по тарифам Кировской области заявлений ресурсоснабжающих организаций об установлении тарифов в сфере электроэнергетики  в пределах компетенции. Осуществлены контрольныен (надзорные) мероприятия (при наличии оснований)</t>
  </si>
  <si>
    <t>Рассмотрено 100% поступивших в региональную службу по тарифам Кировской области заявлений ресурсоснабжающих организаций об установлении тарифов в сфере теплоснабжения  в пределах компетенции. В 2022 году проведено 33 внеплановых документарных проверки. Рассмотрено 6 дел об административных правонарушениях</t>
  </si>
  <si>
    <t>Рассмотрено 100% поступивших в региональную службу по тарифам Кировской области заявлений ресурсоснабжающих организаций об установлении тарифов в сфере водоснабжения и водоотведения  в пределах компетенции. В 2022 году проведено 26 внеплановых документарных проверки. Рассмотрено 5 дел административных правонарушениях</t>
  </si>
  <si>
    <t xml:space="preserve">Разработка проектной документации для мероприятия «Реконструкция системы водоснабжения Опаринского городского поселения Опаринского района» продолжается с нарушением сроков, предусмотренных муниципальным контрактом от 18.07.2022 
№ 0340200003322007292, заключенным с ПАО «РОССЕТИ ЦЕНТР И ПРИВОЛЖЬЕ» - «КИРОВЭНЕРГО»
</t>
  </si>
  <si>
    <t>Министерством  энергетики и жилищно-коммунального хозяйства Кировской области контроль осуществлен на регулярной основе</t>
  </si>
  <si>
    <t>В связи снарушением сроков разработки проектной документации, для мероприятия «Строительство водопроводных очистных сооружений хозяйственно-питьевого и пожарного водопровода производительностью 2000 куб. метров в сутки города Кирс Верхнекамского района Кировской области» администрацией Вернекамского муниципального округа Кировской области принято решение от 06.12.2022 о расторжении муниципального контракта от 02.05.2021№ 03402000033210026800001 , заключенного с ООО «ВИТПРОЕКТ», в одностороннем порядке</t>
  </si>
  <si>
    <t>Объект не введен в эксплуатацию. В связи с решением администрации Среднеивкинского сельского поселения Верхошижемского района от 25.05.2022 № 160-01-04 о расторжении муниципального контракта, направленного на реализацию мероприятия «Строительство сетей водоснабжения в с. Среднеивкино, д. Воронье, д. Осиновица, д. Сутяга Верхошижемского района Кировской области (с. Среднеивкино, начальный этап)» (далее – Мероприятие), продолжающимся судебным оспариванием данного решения подрядной организацией ООО «ГидроЭлектроМонтаж», кассовое освоение выделенных средств областного бюджета в полном объеме не представляется возможным. Проведена оплата экспертизы фактически выполненных работ, необходимая для корректиовки проектной документации</t>
  </si>
  <si>
    <t>Заключено 318 соглашений министерством строительства, энергетики и жилищно-коммунального хозяйства Кировской области с ресурсоснабжающими, управляющими организациями, иными исполнителями коммунальных услуг на предоставление из областного бюджета субсидий и грантов в форме субсидий на возмещение части недополученных доходов  в связи с пересмотром размера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t>
  </si>
  <si>
    <t>Заключено соглашение на предоставление субсидии.  Невозможность реализовать мероприятие в связи с нарушением условий предоставления субсидии</t>
  </si>
  <si>
    <t>Заключено соглашение на предоставление субсидии. Приобретены три котла в котельные № 6, № 12, № 13 города Котельнича.Объекты введен в эксплуатацию. Экономия средств в ходе проведения конкурсных процедур</t>
  </si>
  <si>
    <t>Заключено соглашение на предоставление субсидии. Несостоятельность аукционных процедур</t>
  </si>
  <si>
    <t>Заключено соглашение на предоставление субсидии. Осуществлен капитальный ремонт системы водоснабжения в п. Ленинская Искра Котельничского района. Экономия в ходе проведения конкурсных процедур</t>
  </si>
  <si>
    <t>Заключено соглашение на предоставление субсидии. Осуществлен капитальный ремонт участка водопроводной сети по ул.Октябрьская п.Карпушино Котельничского района Кировской области. Экономия в ходе проведения конкурсных процедур</t>
  </si>
  <si>
    <t>Заключено соглашение на предоставление субсидии. Осуществлен капитальный ремонт участка водопроводной сети по ул.Майская п.Карпушино Котельничского района Кировской области. Экономия в ходе проведения конкурсных процедур</t>
  </si>
  <si>
    <t>Заключено соглашение на предоставление субсидии. Приобретен котел в котельную п. Комсомольский. Экономия в ходе проведения конкурсных процедур</t>
  </si>
  <si>
    <t xml:space="preserve">Заключено соглашение на предоставление субсидии. Осуществлен капитальный ремонт участка тепловой сети до ул.Ленина 6а,8а п.Ленинская Искра Котельничского района Кировской области. Экономия в ходе проведения конкурсных процедур </t>
  </si>
  <si>
    <t>Заключено соглашение на предоставление субсидии. Осуществлен капитальный ремонт водопровода ст. Ежиха Котельничского района Кировской области. Экономия в ходе проведения конкурсных процедур</t>
  </si>
  <si>
    <t>Заключено соглашение на предоставление субсидии. Осуществлен капитальный ремонт центрального трубопровода водоснабжения в п. Безбожник Мурашинского района. Экономия в ходе проведения конкурсных процедур</t>
  </si>
  <si>
    <t>Выполнение работ по ремонту водопровода по ул. Революции в городе Орлове Орловского района Кировской области</t>
  </si>
  <si>
    <t>Выполнение работ по ремонту водопровода по ул. Окрайная в городе Орлове Орловского района Кировской области</t>
  </si>
  <si>
    <t>Заключено соглашение на предоставление субсидии. Осуществлен  ремонт водопровода по ул. Революции в городе Орлове Орловского района Кировской области</t>
  </si>
  <si>
    <t>Заключено соглашение на предоставление субсидии. Осуществлен ремонт водопровода по ул. Окрайная в городе Орлове Орловского района Кировской области</t>
  </si>
  <si>
    <t>2.6.3.98</t>
  </si>
  <si>
    <t xml:space="preserve">выполнено </t>
  </si>
  <si>
    <t>Заключен государственный контракт от 30.06.2022 № 8 по исследованию мнения населения городских и муниципальных округов, муниципальных районов Кировской области об удовлетворенности жилищно-коммунальными услугами</t>
  </si>
  <si>
    <t>В перечень ресурсоснабжающих, управляющих организаций, иных исполнителей коммунальных услуг, имеющих право на предоставление  из областного бюджета субсидий и грантов в форме субсидий на возмещение части недополученных доходов в связи с пересмотром размера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 включены 288 организаций. Проведен конкурсный отбор, отобраны 1 организация</t>
  </si>
  <si>
    <t>Заключено соглашение на предоставление субсидии. Приобретена дымовая труба в котельную с. Сорвижи Арбажского муниципального округа</t>
  </si>
  <si>
    <t>Заключено соглашение на предоставление субсидии. Выполнены работы по замене оборудования котельной с. Среднеивкино с ремонтом теплотрассы и здания котельной</t>
  </si>
  <si>
    <t>Заключено соглашение на предоставление субсидии. Приобретены два водогрейных котла в котельную № 7 г. Котельнич</t>
  </si>
  <si>
    <t>Заключено соглашение на предоставление субсидии. Осуществлена замена водогрейного котла ВК-21 с газовой горелкой в газовой котельной с. Фатеево Кирово-Чепецкого района</t>
  </si>
  <si>
    <t>Заключено соглашение на предоставление субсидии. Осуществлена замена котла в котельной №3 по ул. Кооперативной пгт Лебяжье Лебяжского района</t>
  </si>
  <si>
    <t>Заключено соглашение на предоставление субсидии. Осуществлен текущий ремонт системы теплоснабжения г.Луза Лузского муниципального округа</t>
  </si>
  <si>
    <t>Заключено соглашение на предоставление субсидии.  Приобретены 6 погружных насосов ЭЦВ 6-10-140 для артезианских скважин с целью модернизации 25 км водопроводной сети г. Омутнинска Омутнинского района</t>
  </si>
  <si>
    <t>Заключено соглашение на предоставление субсидии. Приобретены 2 погружных насоса  ЭЦВ 6-10-100 для артезианских скважин с целью модернизации 6 км водопроводной сети д. Ежово Омутнинского района</t>
  </si>
  <si>
    <t>Заключено соглашение на предоставление субсидии. Приобретен погружной насос  ЭЦВ 5-6,5-80 для артезианской скважины с целью модернизации 5 км водопроводной сети п. Белореченск Омутнинского района</t>
  </si>
  <si>
    <t>Заключено соглашение на предоставление субсидии. Приобретен погружной насос  ЭЦВ 5-6,5-80 для артезианской скважины с целью модернизации 3,7 км водопроводной сети д. Зимино Омутнинского района</t>
  </si>
  <si>
    <t xml:space="preserve">Заключено соглашение на предоставление субсидии. Приобретено 16 подпиточных насосов на котельные пгт. Санчурск и с. Матвинур </t>
  </si>
  <si>
    <t>Заключено соглашение на предоставление субсидии. Приобретена дымовая стальная труба в котельную №6 пгт Санчурск</t>
  </si>
  <si>
    <t>Заключено соглашение на предоставление субсидии. Приобретена  дымовая стальная труба в котельную №8 с. Матвинур</t>
  </si>
  <si>
    <t>Заключено соглашение на предоставление субсидии. Аукцион не состоятоялся</t>
  </si>
  <si>
    <t>Заключено соглашение на предоставление субсидии. Аукцион не состоялся</t>
  </si>
  <si>
    <t>Заключено соглашение на предоставление субсидии.  Аукцион не состоялся</t>
  </si>
  <si>
    <t>Предоставлен иной межбюджетный трансферт. Погашена просроченная задолженность МКУП ЖКХ "Коммунальник" за природный газ, поставленный обществом с ограниченной ответственностью «Газпром межрегионгаз Киров» в марте – ноябре 
2022 года и использованный на предоставление коммунальных услуг потребителям на территории муниципального образования Восточное городское поселение Омутнинского района Кировской области</t>
  </si>
  <si>
    <t>Проведен анализ реализации энергосервисных контрактов, энергоэффективности зданий государственных и муниципальных учреждений на территории Кировской области. Количество энегосервисных контрактов, реализуемых на 01.01.2023, составляет 65 ед. (197% от плана); увеличена доля зданий, эксплуатируемых государственными и муниципальными учреждениями, с классом энергетической эффективности не ниже D до 17,5%</t>
  </si>
  <si>
    <t>Проведена экспертиза 90 программ по энергосбережению и повышению энергетической эффективности организаций, осуществляющих регулируемые виды деятельности, что составляет 64,29% от плана</t>
  </si>
  <si>
    <t>В соответствии с областной программой «Капитальный ремонт общего имущества многоквартирных домов в Кировской области», утвержденной постановлением Правительства Кировской области от 21.03.2014 № 254/210, капитальный ремонт общего имущества в многоквартирных домах  проведен на 857,8 тыс.кв.м., что составляет 44,38% от плана</t>
  </si>
  <si>
    <t>Реализованы мероприятия, направленные на подготовку систем коммунальной инфраструктуры к работе в осенне-зимний период. Некоторые мероприятия не выполнены в связи с признанием несостоятельности конукрсных процедур</t>
  </si>
  <si>
    <t>Выполнена оплата расходов на проведение независимой экспертизы работ, фактически выполенных при реализации меропрятия в 2020-2022 годах,  выполненных работ, являющейся первым этапом корректировки проектной документации.  
В 2023 году планируется продолжить корректирвоку проектной документации за счет средств метсного бюджета. Вопрос финансирования строительно-монтажных работ, необходимых для завершения реализации мероприятия, и их оплата будет рассмотрен после получения положительного заключения государственной экспертизы на скорректированную проектную документацию</t>
  </si>
  <si>
    <t>Разработаны  или актуализированы схемы газоснабжения д. Березник Зуевского района, д. Большие Пасынки Зуевского района, д. Мусихи Зуевского района, д. Сапожнята Слободского района, д. Вотское Слободского района, с. Медяны Юрьянского района, д. Подгорцы Юрьянского района , с. Загарье Юрьянского района, д. Рай Оричевского района, п. Сергеевы Оричевского района, д. Замятины Оричевского района, д. Улановы Оричевского района, д. Смирновы Оричевского района, с.Адышево Оричевского района, д. Барановщина Немского района, д. Хмелевка Нолинского района, п. Белореченск Омутнинского района, д. Тюм-Тюм Уржумского района, д. Табеково Уржумского района, поч. Лебедевский Уржумского района, д. Гари Сунского района, д. Федосята Белохолуницкого района, п. Климковка Белохолуницкого района, д. Каркино Кирово-Чепецкого района, п.Быстрицкий тубсанаторий Кирово-Чепецкого района, д. Симаки Кирово-Чепецкого района, с. Илгань Верхошижемского района, с. Кучелапы Оричевского района, дер. Соколово Немского района. Невыполнение показателя обусловлено несоблюдением установленных муниципальными контрактами сроков выполнения работ (оказания услуг), неиспольнением обязательств подрядными организациями</t>
  </si>
  <si>
    <t>Итого: количество мероприятий, запланированных к реализации в отчетном году - 154. Количество выполненных в срок в отчетом году - 134.</t>
  </si>
  <si>
    <t>Предоставлены целевые займы победителям отбора на реализацию проектов по энергосбережению. Реализованы энергосберегающие проекты по установке приборов и систем учета потребления энергетических ресурсов; по замене оборудования (в т.ч. технологического) на более экономичное, по внедрению приборов автоматики; по переводу работы тепливопотребляющего оборудования на более экономичные виды топлива и другие энергосберегающие мероприятия, направленные на снижение затрат посредством эффективного потребления ЭР. Неосвоение связано с выявленными замечаниями при проверке Контрольно-счетной палатой Кировской области КОГУП "Агентство энергосбережения"  предоставление целевых займов победителям отбора на реализацию проектов по энергосбережению было приостановлено. В третьем квартале все вопросы были урегулированы и выдача займов возобновилась. В итоге за 2022 год был проведен только один отбор победителей, который состоялся в декабре</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</si>
</sst>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2" x14ac:knownFonts="1">
    <font>
      <sz val="11"/>
      <color indexed="8"/>
      <name val="Calibri"/>
      <family val="2"/>
      <charset val="204"/>
    </font>
    <font>
      <sz val="10"/>
      <name val="Arial Cyr"/>
      <charset val="204"/>
    </font>
    <font>
      <sz val="13"/>
      <name val="Calibri"/>
      <family val="2"/>
      <charset val="204"/>
    </font>
    <font>
      <sz val="13"/>
      <name val="Times New Roman"/>
      <family val="1"/>
      <charset val="204"/>
    </font>
    <font>
      <b/>
      <sz val="16"/>
      <name val="Times New Roman"/>
      <family val="1"/>
      <charset val="204"/>
    </font>
    <font>
      <sz val="16"/>
      <name val="Calibri"/>
      <family val="2"/>
      <charset val="204"/>
    </font>
    <font>
      <sz val="16"/>
      <name val="Times New Roman"/>
      <family val="1"/>
      <charset val="204"/>
    </font>
    <font>
      <sz val="11"/>
      <name val="Calibri"/>
      <family val="2"/>
      <charset val="204"/>
    </font>
    <font>
      <sz val="16"/>
      <color rgb="FFFF0000"/>
      <name val="Calibri"/>
      <family val="2"/>
      <charset val="204"/>
    </font>
    <font>
      <sz val="15"/>
      <name val="Times New Roman"/>
      <family val="1"/>
      <charset val="204"/>
    </font>
    <font>
      <sz val="12"/>
      <name val="Times New Roman"/>
      <family val="1"/>
      <charset val="204"/>
    </font>
    <font>
      <sz val="12"/>
      <name val="Calibri"/>
      <family val="2"/>
      <charset val="204"/>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s>
  <cellStyleXfs count="2">
    <xf numFmtId="0" fontId="0" fillId="0" borderId="0"/>
    <xf numFmtId="0" fontId="1" fillId="0" borderId="0"/>
  </cellStyleXfs>
  <cellXfs count="173">
    <xf numFmtId="0" fontId="0" fillId="0" borderId="0" xfId="0"/>
    <xf numFmtId="0" fontId="2" fillId="2" borderId="0" xfId="0" applyFont="1" applyFill="1" applyAlignment="1">
      <alignment wrapText="1"/>
    </xf>
    <xf numFmtId="0" fontId="5" fillId="2" borderId="0" xfId="0" applyFont="1" applyFill="1" applyAlignment="1">
      <alignment wrapText="1"/>
    </xf>
    <xf numFmtId="0" fontId="2" fillId="2" borderId="0" xfId="0" applyFont="1" applyFill="1" applyAlignment="1" applyProtection="1">
      <alignment wrapText="1"/>
      <protection locked="0"/>
    </xf>
    <xf numFmtId="0" fontId="3" fillId="2" borderId="0" xfId="0" applyFont="1" applyFill="1" applyBorder="1" applyAlignment="1" applyProtection="1">
      <alignment horizontal="left" vertical="top" wrapText="1"/>
      <protection locked="0"/>
    </xf>
    <xf numFmtId="0" fontId="6" fillId="2" borderId="1" xfId="0" applyFont="1" applyFill="1" applyBorder="1" applyAlignment="1" applyProtection="1">
      <alignment vertical="top" wrapText="1"/>
      <protection locked="0"/>
    </xf>
    <xf numFmtId="2" fontId="6" fillId="2" borderId="1" xfId="0" applyNumberFormat="1" applyFont="1" applyFill="1" applyBorder="1" applyAlignment="1" applyProtection="1">
      <alignment horizontal="center" vertical="top" wrapText="1"/>
    </xf>
    <xf numFmtId="4" fontId="6" fillId="2" borderId="1" xfId="1" applyNumberFormat="1" applyFont="1" applyFill="1" applyBorder="1" applyAlignment="1">
      <alignment horizontal="center" vertical="top" wrapText="1"/>
    </xf>
    <xf numFmtId="0" fontId="5" fillId="2" borderId="1" xfId="0" applyFont="1" applyFill="1" applyBorder="1" applyAlignment="1">
      <alignment wrapText="1"/>
    </xf>
    <xf numFmtId="0" fontId="6" fillId="2" borderId="1" xfId="0" applyFont="1" applyFill="1" applyBorder="1" applyAlignment="1">
      <alignment horizontal="center" vertical="top" wrapText="1"/>
    </xf>
    <xf numFmtId="0" fontId="5" fillId="2" borderId="0" xfId="0" applyFont="1" applyFill="1"/>
    <xf numFmtId="4" fontId="6" fillId="2" borderId="1" xfId="0" applyNumberFormat="1" applyFont="1" applyFill="1" applyBorder="1" applyAlignment="1" applyProtection="1">
      <alignment horizontal="center" vertical="top" wrapText="1"/>
      <protection locked="0"/>
    </xf>
    <xf numFmtId="4" fontId="5" fillId="2" borderId="1" xfId="0" applyNumberFormat="1" applyFont="1" applyFill="1" applyBorder="1" applyAlignment="1">
      <alignment horizontal="center" vertical="top"/>
    </xf>
    <xf numFmtId="0" fontId="2" fillId="2" borderId="0" xfId="0" applyFont="1" applyFill="1" applyAlignment="1">
      <alignment horizontal="left" wrapText="1"/>
    </xf>
    <xf numFmtId="2" fontId="6" fillId="2" borderId="1" xfId="0" applyNumberFormat="1" applyFont="1" applyFill="1" applyBorder="1" applyAlignment="1">
      <alignment horizontal="center" vertical="top" wrapText="1"/>
    </xf>
    <xf numFmtId="0" fontId="5" fillId="2" borderId="1" xfId="0" applyFont="1" applyFill="1" applyBorder="1"/>
    <xf numFmtId="14" fontId="6" fillId="2" borderId="1" xfId="0" applyNumberFormat="1" applyFont="1" applyFill="1" applyBorder="1" applyAlignment="1">
      <alignment horizontal="left" vertical="top" wrapText="1"/>
    </xf>
    <xf numFmtId="14" fontId="6" fillId="2" borderId="1" xfId="1" applyNumberFormat="1" applyFont="1" applyFill="1" applyBorder="1" applyAlignment="1">
      <alignment horizontal="left" vertical="top" wrapText="1"/>
    </xf>
    <xf numFmtId="0" fontId="6" fillId="2" borderId="3" xfId="0" applyFont="1" applyFill="1" applyBorder="1" applyAlignment="1" applyProtection="1">
      <alignment vertical="top" wrapText="1"/>
      <protection locked="0"/>
    </xf>
    <xf numFmtId="0" fontId="8" fillId="2" borderId="0" xfId="0" applyFont="1" applyFill="1" applyAlignment="1">
      <alignment wrapText="1"/>
    </xf>
    <xf numFmtId="0" fontId="8" fillId="2" borderId="0" xfId="0" applyFont="1" applyFill="1"/>
    <xf numFmtId="2" fontId="6" fillId="2" borderId="1" xfId="0" applyNumberFormat="1" applyFont="1" applyFill="1" applyBorder="1" applyAlignment="1" applyProtection="1">
      <alignment horizontal="left" vertical="top" wrapText="1"/>
    </xf>
    <xf numFmtId="4" fontId="6" fillId="2" borderId="4" xfId="0" applyNumberFormat="1" applyFont="1" applyFill="1" applyBorder="1" applyAlignment="1">
      <alignment horizontal="center" vertical="top"/>
    </xf>
    <xf numFmtId="164" fontId="6" fillId="2" borderId="1" xfId="1" applyNumberFormat="1" applyFont="1" applyFill="1" applyBorder="1" applyAlignment="1">
      <alignment horizontal="center" vertical="top" wrapText="1"/>
    </xf>
    <xf numFmtId="0" fontId="6" fillId="2" borderId="1" xfId="1" applyFont="1" applyFill="1" applyBorder="1" applyAlignment="1">
      <alignment vertical="top" wrapText="1"/>
    </xf>
    <xf numFmtId="0" fontId="6" fillId="2" borderId="1" xfId="0" applyFont="1" applyFill="1" applyBorder="1" applyAlignment="1" applyProtection="1">
      <alignment horizontal="left" vertical="top" wrapText="1"/>
      <protection locked="0"/>
    </xf>
    <xf numFmtId="0" fontId="6" fillId="2" borderId="1" xfId="0" applyFont="1" applyFill="1" applyBorder="1" applyAlignment="1">
      <alignment vertical="top" wrapText="1"/>
    </xf>
    <xf numFmtId="0" fontId="3" fillId="0" borderId="0" xfId="0" applyFont="1" applyFill="1" applyBorder="1" applyAlignment="1" applyProtection="1">
      <alignment horizontal="left" vertical="top" wrapText="1"/>
      <protection locked="0"/>
    </xf>
    <xf numFmtId="0" fontId="2" fillId="3" borderId="0" xfId="0" applyFont="1" applyFill="1" applyAlignment="1" applyProtection="1">
      <alignment wrapText="1"/>
      <protection locked="0"/>
    </xf>
    <xf numFmtId="14" fontId="9" fillId="2" borderId="1" xfId="1" applyNumberFormat="1" applyFont="1" applyFill="1" applyBorder="1" applyAlignment="1">
      <alignment horizontal="center" vertical="top" wrapText="1"/>
    </xf>
    <xf numFmtId="0" fontId="9" fillId="2" borderId="4" xfId="1" applyFont="1" applyFill="1" applyBorder="1" applyAlignment="1">
      <alignment vertical="top" wrapText="1"/>
    </xf>
    <xf numFmtId="14" fontId="9" fillId="2" borderId="4" xfId="1" applyNumberFormat="1" applyFont="1" applyFill="1" applyBorder="1" applyAlignment="1">
      <alignment horizontal="center" vertical="top" wrapText="1"/>
    </xf>
    <xf numFmtId="49" fontId="6" fillId="2" borderId="1" xfId="0" applyNumberFormat="1" applyFont="1" applyFill="1" applyBorder="1" applyAlignment="1" applyProtection="1">
      <alignment horizontal="center" vertical="top" wrapText="1"/>
      <protection locked="0"/>
    </xf>
    <xf numFmtId="49" fontId="6" fillId="2" borderId="2" xfId="0" applyNumberFormat="1" applyFont="1" applyFill="1" applyBorder="1" applyAlignment="1" applyProtection="1">
      <alignment horizontal="center" vertical="top" wrapText="1"/>
      <protection locked="0"/>
    </xf>
    <xf numFmtId="14" fontId="6" fillId="2" borderId="1" xfId="1" applyNumberFormat="1" applyFont="1" applyFill="1" applyBorder="1" applyAlignment="1">
      <alignment horizontal="center" vertical="top" wrapText="1"/>
    </xf>
    <xf numFmtId="49" fontId="6" fillId="2" borderId="4" xfId="0" applyNumberFormat="1" applyFont="1" applyFill="1" applyBorder="1" applyAlignment="1" applyProtection="1">
      <alignment horizontal="center" vertical="top" wrapText="1"/>
      <protection locked="0"/>
    </xf>
    <xf numFmtId="0" fontId="6" fillId="2" borderId="1" xfId="0" applyFont="1" applyFill="1" applyBorder="1" applyAlignment="1" applyProtection="1">
      <alignment horizontal="center" vertical="top" wrapText="1"/>
      <protection locked="0"/>
    </xf>
    <xf numFmtId="14" fontId="6" fillId="2" borderId="4" xfId="1" applyNumberFormat="1" applyFont="1" applyFill="1" applyBorder="1" applyAlignment="1">
      <alignment horizontal="center" vertical="top" wrapText="1"/>
    </xf>
    <xf numFmtId="14" fontId="6" fillId="2" borderId="1" xfId="0" applyNumberFormat="1" applyFont="1" applyFill="1" applyBorder="1" applyAlignment="1" applyProtection="1">
      <alignment horizontal="center" vertical="top" wrapText="1"/>
      <protection locked="0"/>
    </xf>
    <xf numFmtId="2" fontId="6" fillId="2" borderId="2" xfId="0" applyNumberFormat="1" applyFont="1" applyFill="1" applyBorder="1" applyAlignment="1" applyProtection="1">
      <alignment horizontal="center" vertical="top" wrapText="1"/>
    </xf>
    <xf numFmtId="2" fontId="6" fillId="2" borderId="1" xfId="1" applyNumberFormat="1" applyFont="1" applyFill="1" applyBorder="1" applyAlignment="1">
      <alignment horizontal="left" vertical="top" wrapText="1"/>
    </xf>
    <xf numFmtId="2" fontId="6" fillId="2" borderId="1" xfId="0" applyNumberFormat="1" applyFont="1" applyFill="1" applyBorder="1" applyAlignment="1" applyProtection="1">
      <alignment horizontal="left" vertical="top" wrapText="1"/>
      <protection locked="0"/>
    </xf>
    <xf numFmtId="0" fontId="11" fillId="2" borderId="0" xfId="0" applyFont="1" applyFill="1" applyAlignment="1">
      <alignment wrapText="1"/>
    </xf>
    <xf numFmtId="0" fontId="6" fillId="2" borderId="1" xfId="0" applyFont="1" applyFill="1" applyBorder="1" applyAlignment="1">
      <alignment horizontal="left" vertical="top" wrapText="1"/>
    </xf>
    <xf numFmtId="0" fontId="6" fillId="2" borderId="1" xfId="1" applyFont="1" applyFill="1" applyBorder="1" applyAlignment="1">
      <alignment horizontal="left" vertical="top" wrapText="1"/>
    </xf>
    <xf numFmtId="0" fontId="6" fillId="2" borderId="5" xfId="0" applyFont="1" applyFill="1" applyBorder="1" applyAlignment="1" applyProtection="1">
      <alignment vertical="center" wrapText="1"/>
      <protection locked="0"/>
    </xf>
    <xf numFmtId="49" fontId="6" fillId="2" borderId="1" xfId="1" applyNumberFormat="1" applyFont="1" applyFill="1" applyBorder="1" applyAlignment="1">
      <alignment horizontal="left" vertical="top" wrapText="1"/>
    </xf>
    <xf numFmtId="4" fontId="6" fillId="2" borderId="1" xfId="0" applyNumberFormat="1" applyFont="1" applyFill="1" applyBorder="1" applyAlignment="1">
      <alignment horizontal="center" vertical="top"/>
    </xf>
    <xf numFmtId="0" fontId="6" fillId="2" borderId="3" xfId="0" applyFont="1" applyFill="1" applyBorder="1" applyAlignment="1">
      <alignment vertical="top" wrapText="1"/>
    </xf>
    <xf numFmtId="0" fontId="6" fillId="2" borderId="6" xfId="1" applyFont="1" applyFill="1" applyBorder="1" applyAlignment="1">
      <alignment vertical="top" wrapText="1"/>
    </xf>
    <xf numFmtId="0" fontId="6" fillId="2" borderId="9" xfId="0" applyFont="1" applyFill="1" applyBorder="1" applyAlignment="1">
      <alignment vertical="top" wrapText="1"/>
    </xf>
    <xf numFmtId="4" fontId="6" fillId="2" borderId="6" xfId="1" applyNumberFormat="1" applyFont="1" applyFill="1" applyBorder="1" applyAlignment="1">
      <alignment horizontal="center" vertical="top" wrapText="1"/>
    </xf>
    <xf numFmtId="0" fontId="6" fillId="2" borderId="4" xfId="1" applyFont="1" applyFill="1" applyBorder="1" applyAlignment="1">
      <alignment horizontal="left" vertical="top" wrapText="1"/>
    </xf>
    <xf numFmtId="0" fontId="6" fillId="2" borderId="4" xfId="1" applyFont="1" applyFill="1" applyBorder="1" applyAlignment="1">
      <alignment vertical="top" wrapText="1"/>
    </xf>
    <xf numFmtId="0" fontId="6" fillId="2" borderId="4" xfId="0" applyFont="1" applyFill="1" applyBorder="1" applyAlignment="1">
      <alignment vertical="top" wrapText="1"/>
    </xf>
    <xf numFmtId="4" fontId="6" fillId="2" borderId="4" xfId="1" applyNumberFormat="1" applyFont="1" applyFill="1" applyBorder="1" applyAlignment="1">
      <alignment horizontal="center" vertical="top" wrapText="1"/>
    </xf>
    <xf numFmtId="0" fontId="6" fillId="2" borderId="7" xfId="0" applyFont="1" applyFill="1" applyBorder="1" applyAlignment="1">
      <alignment horizontal="justify" vertical="top"/>
    </xf>
    <xf numFmtId="0" fontId="6" fillId="2" borderId="2" xfId="1" applyFont="1" applyFill="1" applyBorder="1" applyAlignment="1">
      <alignment horizontal="left" vertical="top" wrapText="1"/>
    </xf>
    <xf numFmtId="14" fontId="6" fillId="2" borderId="5" xfId="1" applyNumberFormat="1" applyFont="1" applyFill="1" applyBorder="1" applyAlignment="1">
      <alignment horizontal="center" vertical="top" wrapText="1"/>
    </xf>
    <xf numFmtId="14" fontId="6" fillId="2" borderId="5" xfId="1" applyNumberFormat="1" applyFont="1" applyFill="1" applyBorder="1" applyAlignment="1">
      <alignment horizontal="left" vertical="top" wrapText="1"/>
    </xf>
    <xf numFmtId="0" fontId="6" fillId="2" borderId="2" xfId="1" applyFont="1" applyFill="1" applyBorder="1" applyAlignment="1">
      <alignment horizontal="center" vertical="top" wrapText="1"/>
    </xf>
    <xf numFmtId="4" fontId="6" fillId="2" borderId="2" xfId="1" applyNumberFormat="1" applyFont="1" applyFill="1" applyBorder="1" applyAlignment="1">
      <alignment horizontal="center" vertical="top" wrapText="1"/>
    </xf>
    <xf numFmtId="0" fontId="6" fillId="2" borderId="1" xfId="0" applyFont="1" applyFill="1" applyBorder="1" applyAlignment="1">
      <alignment horizontal="justify" vertical="top"/>
    </xf>
    <xf numFmtId="2" fontId="6" fillId="2" borderId="1" xfId="0" applyNumberFormat="1" applyFont="1" applyFill="1" applyBorder="1" applyAlignment="1" applyProtection="1">
      <alignment horizontal="center" vertical="top" wrapText="1"/>
      <protection locked="0"/>
    </xf>
    <xf numFmtId="2" fontId="6" fillId="2" borderId="1" xfId="0" applyNumberFormat="1" applyFont="1" applyFill="1" applyBorder="1" applyAlignment="1" applyProtection="1">
      <alignment vertical="top" wrapText="1"/>
      <protection locked="0"/>
    </xf>
    <xf numFmtId="0" fontId="7" fillId="2" borderId="2" xfId="0" applyFont="1" applyFill="1" applyBorder="1" applyAlignment="1">
      <alignment vertical="top" wrapText="1"/>
    </xf>
    <xf numFmtId="0" fontId="7" fillId="2" borderId="6" xfId="0" applyFont="1" applyFill="1" applyBorder="1" applyAlignment="1">
      <alignment vertical="top" wrapText="1"/>
    </xf>
    <xf numFmtId="0" fontId="7" fillId="2" borderId="4" xfId="0" applyFont="1" applyFill="1" applyBorder="1" applyAlignment="1">
      <alignment vertical="top" wrapText="1"/>
    </xf>
    <xf numFmtId="2" fontId="6" fillId="3" borderId="1" xfId="0" applyNumberFormat="1" applyFont="1" applyFill="1" applyBorder="1" applyAlignment="1" applyProtection="1">
      <alignment horizontal="left" vertical="top" wrapText="1"/>
      <protection locked="0"/>
    </xf>
    <xf numFmtId="0" fontId="6" fillId="4" borderId="1" xfId="0" applyFont="1" applyFill="1" applyBorder="1" applyAlignment="1">
      <alignment vertical="top" wrapText="1"/>
    </xf>
    <xf numFmtId="49" fontId="6" fillId="2" borderId="1" xfId="0" applyNumberFormat="1" applyFont="1" applyFill="1" applyBorder="1" applyAlignment="1" applyProtection="1">
      <alignment horizontal="center" vertical="top" wrapText="1"/>
      <protection locked="0"/>
    </xf>
    <xf numFmtId="14" fontId="6" fillId="2" borderId="6" xfId="1" applyNumberFormat="1" applyFont="1" applyFill="1" applyBorder="1" applyAlignment="1">
      <alignment horizontal="center" vertical="top" wrapText="1"/>
    </xf>
    <xf numFmtId="14" fontId="6" fillId="2" borderId="1" xfId="1" applyNumberFormat="1" applyFont="1" applyFill="1" applyBorder="1" applyAlignment="1">
      <alignment horizontal="center" vertical="top" wrapText="1"/>
    </xf>
    <xf numFmtId="14" fontId="6" fillId="2" borderId="1" xfId="0" applyNumberFormat="1" applyFont="1" applyFill="1" applyBorder="1" applyAlignment="1">
      <alignment horizontal="center" vertical="top" wrapText="1"/>
    </xf>
    <xf numFmtId="0" fontId="6" fillId="2" borderId="1" xfId="0" applyFont="1" applyFill="1" applyBorder="1" applyAlignment="1" applyProtection="1">
      <alignment horizontal="left" vertical="top" wrapText="1"/>
      <protection locked="0"/>
    </xf>
    <xf numFmtId="2" fontId="6" fillId="2" borderId="1" xfId="0" applyNumberFormat="1" applyFont="1" applyFill="1" applyBorder="1" applyAlignment="1" applyProtection="1">
      <alignment horizontal="left" vertical="top" wrapText="1"/>
      <protection locked="0"/>
    </xf>
    <xf numFmtId="49" fontId="6" fillId="2" borderId="6" xfId="0" applyNumberFormat="1" applyFont="1" applyFill="1" applyBorder="1" applyAlignment="1" applyProtection="1">
      <alignment horizontal="center" vertical="top" wrapText="1"/>
      <protection locked="0"/>
    </xf>
    <xf numFmtId="0" fontId="6" fillId="2" borderId="2"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49" fontId="6" fillId="2" borderId="4" xfId="0" applyNumberFormat="1" applyFont="1" applyFill="1" applyBorder="1" applyAlignment="1" applyProtection="1">
      <alignment horizontal="center" vertical="top" wrapText="1"/>
      <protection locked="0"/>
    </xf>
    <xf numFmtId="0" fontId="6" fillId="2" borderId="4" xfId="0" applyFont="1" applyFill="1" applyBorder="1" applyAlignment="1" applyProtection="1">
      <alignment horizontal="left" vertical="top" wrapText="1"/>
      <protection locked="0"/>
    </xf>
    <xf numFmtId="0" fontId="6" fillId="2" borderId="1" xfId="0" applyFont="1" applyFill="1" applyBorder="1" applyAlignment="1" applyProtection="1">
      <alignment horizontal="center" vertical="top" wrapText="1"/>
      <protection locked="0"/>
    </xf>
    <xf numFmtId="2" fontId="6" fillId="2" borderId="1" xfId="1" applyNumberFormat="1" applyFont="1" applyFill="1" applyBorder="1" applyAlignment="1">
      <alignment horizontal="left" vertical="top" wrapText="1"/>
    </xf>
    <xf numFmtId="0" fontId="6" fillId="2" borderId="1" xfId="1" applyFont="1" applyFill="1" applyBorder="1" applyAlignment="1">
      <alignment horizontal="left" vertical="top" wrapText="1"/>
    </xf>
    <xf numFmtId="0" fontId="6" fillId="2" borderId="6" xfId="1" applyFont="1" applyFill="1" applyBorder="1" applyAlignment="1">
      <alignment horizontal="left" vertical="top" wrapText="1"/>
    </xf>
    <xf numFmtId="0" fontId="6" fillId="2" borderId="4" xfId="1" applyFont="1" applyFill="1" applyBorder="1" applyAlignment="1">
      <alignment horizontal="left" vertical="top" wrapText="1"/>
    </xf>
    <xf numFmtId="14" fontId="9" fillId="2" borderId="6" xfId="1" applyNumberFormat="1" applyFont="1" applyFill="1" applyBorder="1" applyAlignment="1">
      <alignment horizontal="center" vertical="top" wrapText="1"/>
    </xf>
    <xf numFmtId="2" fontId="6" fillId="2" borderId="2" xfId="0" applyNumberFormat="1" applyFont="1" applyFill="1" applyBorder="1" applyAlignment="1" applyProtection="1">
      <alignment horizontal="center" vertical="top" wrapText="1"/>
    </xf>
    <xf numFmtId="0" fontId="6" fillId="2" borderId="1" xfId="1" applyFont="1" applyFill="1" applyBorder="1" applyAlignment="1">
      <alignment vertical="top" wrapText="1"/>
    </xf>
    <xf numFmtId="0" fontId="6" fillId="2" borderId="1" xfId="0" applyFont="1" applyFill="1" applyBorder="1" applyAlignment="1" applyProtection="1">
      <alignment horizontal="center" vertical="center" wrapText="1"/>
      <protection locked="0"/>
    </xf>
    <xf numFmtId="0" fontId="6" fillId="2" borderId="1" xfId="0" applyFont="1" applyFill="1" applyBorder="1" applyAlignment="1">
      <alignment horizontal="left" vertical="top" wrapText="1"/>
    </xf>
    <xf numFmtId="0" fontId="3" fillId="2" borderId="0" xfId="0" applyFont="1" applyFill="1" applyBorder="1" applyAlignment="1" applyProtection="1">
      <alignment horizontal="left" vertical="center" wrapText="1"/>
      <protection locked="0"/>
    </xf>
    <xf numFmtId="2" fontId="6" fillId="2" borderId="1" xfId="0" applyNumberFormat="1" applyFont="1" applyFill="1" applyBorder="1" applyAlignment="1" applyProtection="1">
      <alignment horizontal="left" vertical="top" wrapText="1"/>
      <protection locked="0"/>
    </xf>
    <xf numFmtId="0" fontId="6" fillId="2" borderId="1" xfId="1" applyFont="1" applyFill="1" applyBorder="1" applyAlignment="1">
      <alignment horizontal="left" vertical="top" wrapText="1"/>
    </xf>
    <xf numFmtId="14" fontId="6" fillId="2" borderId="1" xfId="1" applyNumberFormat="1" applyFont="1" applyFill="1" applyBorder="1" applyAlignment="1">
      <alignment horizontal="center" vertical="top" wrapText="1"/>
    </xf>
    <xf numFmtId="2" fontId="6" fillId="2" borderId="1" xfId="0" applyNumberFormat="1" applyFont="1" applyFill="1" applyBorder="1" applyAlignment="1" applyProtection="1">
      <alignment horizontal="justify" vertical="top" wrapText="1"/>
      <protection locked="0"/>
    </xf>
    <xf numFmtId="2" fontId="6" fillId="2" borderId="1" xfId="1" applyNumberFormat="1" applyFont="1" applyFill="1" applyBorder="1" applyAlignment="1">
      <alignment horizontal="left" vertical="top" wrapText="1"/>
    </xf>
    <xf numFmtId="0" fontId="7" fillId="2" borderId="1" xfId="0" applyFont="1" applyFill="1" applyBorder="1" applyAlignment="1">
      <alignment horizontal="center" vertical="top" wrapText="1"/>
    </xf>
    <xf numFmtId="2" fontId="6" fillId="2" borderId="2" xfId="1" applyNumberFormat="1" applyFont="1" applyFill="1" applyBorder="1" applyAlignment="1">
      <alignment horizontal="left" vertical="top" wrapText="1"/>
    </xf>
    <xf numFmtId="2" fontId="6" fillId="2" borderId="6" xfId="1" applyNumberFormat="1" applyFont="1" applyFill="1" applyBorder="1" applyAlignment="1">
      <alignment horizontal="left" vertical="top" wrapText="1"/>
    </xf>
    <xf numFmtId="2" fontId="6" fillId="2" borderId="4" xfId="1" applyNumberFormat="1"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6" xfId="0" applyFont="1" applyFill="1" applyBorder="1" applyAlignment="1">
      <alignment horizontal="left" vertical="top" wrapText="1"/>
    </xf>
    <xf numFmtId="2" fontId="6" fillId="2" borderId="1" xfId="0" applyNumberFormat="1" applyFont="1" applyFill="1" applyBorder="1" applyAlignment="1" applyProtection="1">
      <alignment horizontal="center" vertical="center" wrapText="1"/>
    </xf>
    <xf numFmtId="2" fontId="6" fillId="2" borderId="1" xfId="0" applyNumberFormat="1" applyFont="1" applyFill="1" applyBorder="1" applyAlignment="1" applyProtection="1">
      <alignment horizontal="left" vertical="top" wrapText="1"/>
      <protection locked="0"/>
    </xf>
    <xf numFmtId="0" fontId="6" fillId="2" borderId="1" xfId="1" quotePrefix="1" applyFont="1" applyFill="1" applyBorder="1" applyAlignment="1">
      <alignment horizontal="left" vertical="top" wrapText="1"/>
    </xf>
    <xf numFmtId="0" fontId="6" fillId="2" borderId="1" xfId="0" applyFont="1" applyFill="1" applyBorder="1" applyAlignment="1" applyProtection="1">
      <alignment horizontal="center" vertical="center" wrapText="1"/>
      <protection locked="0"/>
    </xf>
    <xf numFmtId="2" fontId="6" fillId="2" borderId="2" xfId="0" applyNumberFormat="1" applyFont="1" applyFill="1" applyBorder="1" applyAlignment="1" applyProtection="1">
      <alignment horizontal="center" vertical="top" wrapText="1"/>
    </xf>
    <xf numFmtId="2" fontId="6" fillId="2" borderId="6" xfId="0" applyNumberFormat="1" applyFont="1" applyFill="1" applyBorder="1" applyAlignment="1" applyProtection="1">
      <alignment horizontal="center" vertical="top" wrapText="1"/>
    </xf>
    <xf numFmtId="2" fontId="6" fillId="2" borderId="1" xfId="0" applyNumberFormat="1" applyFont="1" applyFill="1" applyBorder="1" applyAlignment="1" applyProtection="1">
      <alignment horizontal="center" vertical="center" wrapText="1"/>
      <protection locked="0"/>
    </xf>
    <xf numFmtId="0" fontId="7" fillId="2" borderId="1" xfId="0" applyFont="1" applyFill="1" applyBorder="1" applyAlignment="1">
      <alignment horizontal="center" vertical="center" wrapText="1"/>
    </xf>
    <xf numFmtId="0" fontId="6" fillId="2" borderId="1" xfId="1" applyFont="1" applyFill="1" applyBorder="1" applyAlignment="1">
      <alignment horizontal="center" vertical="top" wrapText="1"/>
    </xf>
    <xf numFmtId="0" fontId="6" fillId="2" borderId="4" xfId="1" applyFont="1" applyFill="1" applyBorder="1" applyAlignment="1">
      <alignment horizontal="left" vertical="top" wrapText="1"/>
    </xf>
    <xf numFmtId="0" fontId="6" fillId="2" borderId="1" xfId="0" applyFont="1" applyFill="1" applyBorder="1" applyAlignment="1">
      <alignment horizontal="left" vertical="top"/>
    </xf>
    <xf numFmtId="49" fontId="6" fillId="2" borderId="1" xfId="0" applyNumberFormat="1" applyFont="1" applyFill="1" applyBorder="1" applyAlignment="1" applyProtection="1">
      <alignment horizontal="center" vertical="top" wrapText="1"/>
      <protection locked="0"/>
    </xf>
    <xf numFmtId="0" fontId="6" fillId="2" borderId="1" xfId="0" applyFont="1" applyFill="1" applyBorder="1" applyAlignment="1" applyProtection="1">
      <alignment horizontal="left" vertical="top" wrapText="1"/>
      <protection locked="0"/>
    </xf>
    <xf numFmtId="14" fontId="5" fillId="2" borderId="2" xfId="0" applyNumberFormat="1" applyFont="1" applyFill="1" applyBorder="1" applyAlignment="1">
      <alignment horizontal="center" vertical="top" wrapText="1"/>
    </xf>
    <xf numFmtId="14" fontId="5" fillId="2" borderId="6" xfId="0" applyNumberFormat="1" applyFont="1" applyFill="1" applyBorder="1" applyAlignment="1">
      <alignment horizontal="center" vertical="top" wrapText="1"/>
    </xf>
    <xf numFmtId="14" fontId="5" fillId="2" borderId="4" xfId="0" applyNumberFormat="1" applyFont="1" applyFill="1" applyBorder="1" applyAlignment="1">
      <alignment horizontal="center" vertical="top" wrapText="1"/>
    </xf>
    <xf numFmtId="49" fontId="6" fillId="2" borderId="2" xfId="0" applyNumberFormat="1" applyFont="1" applyFill="1" applyBorder="1" applyAlignment="1" applyProtection="1">
      <alignment horizontal="center" vertical="top" wrapText="1"/>
      <protection locked="0"/>
    </xf>
    <xf numFmtId="49" fontId="6" fillId="2" borderId="6" xfId="0" applyNumberFormat="1" applyFont="1" applyFill="1" applyBorder="1" applyAlignment="1" applyProtection="1">
      <alignment horizontal="center" vertical="top" wrapText="1"/>
      <protection locked="0"/>
    </xf>
    <xf numFmtId="49" fontId="6" fillId="2" borderId="4" xfId="0" applyNumberFormat="1" applyFont="1" applyFill="1" applyBorder="1" applyAlignment="1" applyProtection="1">
      <alignment horizontal="center" vertical="top" wrapText="1"/>
      <protection locked="0"/>
    </xf>
    <xf numFmtId="0" fontId="6" fillId="2" borderId="2" xfId="1" applyFont="1" applyFill="1" applyBorder="1" applyAlignment="1">
      <alignment horizontal="left" vertical="top" wrapText="1"/>
    </xf>
    <xf numFmtId="0" fontId="6" fillId="2" borderId="6" xfId="1" applyFont="1" applyFill="1" applyBorder="1" applyAlignment="1">
      <alignment horizontal="left" vertical="top" wrapText="1"/>
    </xf>
    <xf numFmtId="0" fontId="3" fillId="2" borderId="0" xfId="0" applyFont="1" applyFill="1" applyAlignment="1">
      <alignment horizontal="left" wrapText="1"/>
    </xf>
    <xf numFmtId="0" fontId="5" fillId="2" borderId="1" xfId="0" applyFont="1" applyFill="1" applyBorder="1" applyAlignment="1">
      <alignment horizontal="left" vertical="top" wrapText="1"/>
    </xf>
    <xf numFmtId="0" fontId="7" fillId="2" borderId="6" xfId="0" applyFont="1" applyFill="1" applyBorder="1" applyAlignment="1">
      <alignment horizontal="center" vertical="top" wrapText="1"/>
    </xf>
    <xf numFmtId="0" fontId="7" fillId="2" borderId="6" xfId="0" applyFont="1" applyFill="1" applyBorder="1" applyAlignment="1">
      <alignment horizontal="left" vertical="top" wrapText="1"/>
    </xf>
    <xf numFmtId="0" fontId="6" fillId="2" borderId="2" xfId="0" applyFont="1" applyFill="1" applyBorder="1" applyAlignment="1">
      <alignment horizontal="left" vertical="top"/>
    </xf>
    <xf numFmtId="0" fontId="5" fillId="2" borderId="6" xfId="0" applyFont="1" applyFill="1" applyBorder="1" applyAlignment="1">
      <alignment horizontal="left" vertical="top"/>
    </xf>
    <xf numFmtId="0" fontId="7" fillId="2" borderId="6" xfId="0" applyFont="1" applyFill="1" applyBorder="1" applyAlignment="1">
      <alignment horizontal="left" vertical="top"/>
    </xf>
    <xf numFmtId="0" fontId="6" fillId="2" borderId="1" xfId="0" applyFont="1" applyFill="1" applyBorder="1" applyAlignment="1" applyProtection="1">
      <alignment horizontal="center" vertical="top" wrapText="1"/>
      <protection locked="0"/>
    </xf>
    <xf numFmtId="14" fontId="6" fillId="2" borderId="1" xfId="0" applyNumberFormat="1" applyFont="1" applyFill="1" applyBorder="1" applyAlignment="1">
      <alignment horizontal="center" vertical="top" wrapText="1"/>
    </xf>
    <xf numFmtId="14" fontId="6" fillId="2" borderId="1" xfId="0" applyNumberFormat="1" applyFont="1" applyFill="1" applyBorder="1" applyAlignment="1" applyProtection="1">
      <alignment horizontal="center" vertical="top" wrapText="1"/>
      <protection locked="0"/>
    </xf>
    <xf numFmtId="0" fontId="3" fillId="2" borderId="0"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left" vertical="top" wrapText="1"/>
      <protection locked="0"/>
    </xf>
    <xf numFmtId="0" fontId="4" fillId="2" borderId="0" xfId="0" applyFont="1" applyFill="1" applyBorder="1" applyAlignment="1" applyProtection="1">
      <alignment horizontal="center" vertical="top" wrapText="1"/>
      <protection locked="0"/>
    </xf>
    <xf numFmtId="0" fontId="6" fillId="2" borderId="2"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1" xfId="0" applyFont="1" applyFill="1" applyBorder="1" applyAlignment="1">
      <alignment horizontal="left" vertical="top" wrapText="1"/>
    </xf>
    <xf numFmtId="14" fontId="6" fillId="2" borderId="2" xfId="1" applyNumberFormat="1" applyFont="1" applyFill="1" applyBorder="1" applyAlignment="1">
      <alignment horizontal="center" vertical="top" wrapText="1"/>
    </xf>
    <xf numFmtId="14" fontId="6" fillId="2" borderId="6" xfId="1" applyNumberFormat="1" applyFont="1" applyFill="1" applyBorder="1" applyAlignment="1">
      <alignment horizontal="center" vertical="top" wrapText="1"/>
    </xf>
    <xf numFmtId="14" fontId="6" fillId="2" borderId="4" xfId="1" applyNumberFormat="1" applyFont="1" applyFill="1" applyBorder="1" applyAlignment="1">
      <alignment horizontal="center" vertical="top" wrapText="1"/>
    </xf>
    <xf numFmtId="14" fontId="9" fillId="2" borderId="2" xfId="1" applyNumberFormat="1" applyFont="1" applyFill="1" applyBorder="1" applyAlignment="1">
      <alignment horizontal="center" vertical="top" wrapText="1"/>
    </xf>
    <xf numFmtId="14" fontId="9" fillId="2" borderId="6" xfId="1" applyNumberFormat="1" applyFont="1" applyFill="1" applyBorder="1" applyAlignment="1">
      <alignment horizontal="center" vertical="top" wrapText="1"/>
    </xf>
    <xf numFmtId="14" fontId="9" fillId="2" borderId="4" xfId="1" applyNumberFormat="1" applyFont="1" applyFill="1" applyBorder="1" applyAlignment="1">
      <alignment horizontal="center" vertical="top" wrapText="1"/>
    </xf>
    <xf numFmtId="0" fontId="6" fillId="2" borderId="2" xfId="0" applyFont="1" applyFill="1" applyBorder="1" applyAlignment="1" applyProtection="1">
      <alignment horizontal="center" vertical="top" wrapText="1"/>
      <protection locked="0"/>
    </xf>
    <xf numFmtId="0" fontId="6" fillId="2" borderId="6" xfId="0" applyFont="1" applyFill="1" applyBorder="1" applyAlignment="1" applyProtection="1">
      <alignment horizontal="center" vertical="top" wrapText="1"/>
      <protection locked="0"/>
    </xf>
    <xf numFmtId="0" fontId="6" fillId="2" borderId="2"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1" xfId="1" applyFont="1" applyFill="1" applyBorder="1" applyAlignment="1">
      <alignment vertical="top" wrapText="1"/>
    </xf>
    <xf numFmtId="0" fontId="5" fillId="2" borderId="1" xfId="0" applyFont="1" applyFill="1" applyBorder="1" applyAlignment="1">
      <alignment vertical="top" wrapText="1"/>
    </xf>
    <xf numFmtId="0" fontId="7" fillId="2" borderId="1" xfId="0" applyFont="1" applyFill="1" applyBorder="1" applyAlignment="1">
      <alignment horizontal="left" vertical="top" wrapText="1"/>
    </xf>
    <xf numFmtId="0" fontId="5" fillId="2" borderId="1" xfId="0" applyFont="1" applyFill="1" applyBorder="1" applyAlignment="1">
      <alignment horizontal="left" vertical="top"/>
    </xf>
    <xf numFmtId="0" fontId="7" fillId="2" borderId="1" xfId="0" applyFont="1" applyFill="1" applyBorder="1" applyAlignment="1">
      <alignment horizontal="left" vertical="top"/>
    </xf>
    <xf numFmtId="0" fontId="6" fillId="2" borderId="6" xfId="0" applyFont="1" applyFill="1" applyBorder="1" applyAlignment="1">
      <alignment horizontal="left" vertical="top"/>
    </xf>
    <xf numFmtId="0" fontId="6" fillId="2" borderId="4" xfId="0" applyFont="1" applyFill="1" applyBorder="1" applyAlignment="1">
      <alignment horizontal="left" vertical="top"/>
    </xf>
    <xf numFmtId="49" fontId="6" fillId="2" borderId="6" xfId="0" applyNumberFormat="1" applyFont="1" applyFill="1" applyBorder="1" applyAlignment="1" applyProtection="1">
      <alignment horizontal="left" vertical="top" wrapText="1"/>
      <protection locked="0"/>
    </xf>
    <xf numFmtId="49" fontId="6" fillId="2" borderId="1" xfId="0" applyNumberFormat="1" applyFont="1" applyFill="1" applyBorder="1" applyAlignment="1" applyProtection="1">
      <alignment horizontal="left" vertical="top" wrapText="1"/>
      <protection locked="0"/>
    </xf>
    <xf numFmtId="0" fontId="6" fillId="2" borderId="2" xfId="0" applyFont="1" applyFill="1" applyBorder="1" applyAlignment="1" applyProtection="1">
      <alignment vertical="top" wrapText="1"/>
      <protection locked="0"/>
    </xf>
    <xf numFmtId="0" fontId="6" fillId="2" borderId="6" xfId="0" applyFont="1" applyFill="1" applyBorder="1" applyAlignment="1" applyProtection="1">
      <alignment vertical="top" wrapText="1"/>
      <protection locked="0"/>
    </xf>
    <xf numFmtId="0" fontId="6" fillId="2" borderId="4" xfId="0" applyFont="1" applyFill="1" applyBorder="1" applyAlignment="1" applyProtection="1">
      <alignment vertical="top" wrapText="1"/>
      <protection locked="0"/>
    </xf>
    <xf numFmtId="0" fontId="10" fillId="2" borderId="0" xfId="0" applyFont="1" applyFill="1" applyBorder="1" applyAlignment="1" applyProtection="1">
      <alignment horizontal="left" vertical="top" wrapText="1"/>
      <protection locked="0"/>
    </xf>
    <xf numFmtId="49" fontId="6" fillId="2" borderId="2" xfId="0" applyNumberFormat="1" applyFont="1" applyFill="1" applyBorder="1" applyAlignment="1" applyProtection="1">
      <alignment horizontal="left" vertical="top" wrapText="1"/>
      <protection locked="0"/>
    </xf>
    <xf numFmtId="49" fontId="6" fillId="2" borderId="4" xfId="0" applyNumberFormat="1" applyFont="1" applyFill="1" applyBorder="1" applyAlignment="1" applyProtection="1">
      <alignment horizontal="left" vertical="top" wrapText="1"/>
      <protection locked="0"/>
    </xf>
    <xf numFmtId="2" fontId="6" fillId="2" borderId="1" xfId="1" applyNumberFormat="1" applyFont="1" applyFill="1" applyBorder="1" applyAlignment="1">
      <alignment horizontal="center" vertical="top" wrapText="1"/>
    </xf>
    <xf numFmtId="0" fontId="7" fillId="2" borderId="2" xfId="0" applyFont="1" applyFill="1" applyBorder="1" applyAlignment="1">
      <alignment horizontal="center" vertical="top" wrapText="1"/>
    </xf>
    <xf numFmtId="0" fontId="7" fillId="2" borderId="4" xfId="0" applyFont="1" applyFill="1" applyBorder="1" applyAlignment="1">
      <alignment horizontal="center" vertical="top" wrapText="1"/>
    </xf>
    <xf numFmtId="0" fontId="6" fillId="2" borderId="6" xfId="0" applyFont="1" applyFill="1" applyBorder="1" applyAlignment="1">
      <alignment vertical="top" wrapText="1"/>
    </xf>
    <xf numFmtId="0" fontId="6" fillId="2" borderId="4" xfId="0" applyFont="1" applyFill="1" applyBorder="1" applyAlignment="1">
      <alignment vertical="top" wrapText="1"/>
    </xf>
    <xf numFmtId="0" fontId="6" fillId="2" borderId="4" xfId="0" applyFont="1" applyFill="1" applyBorder="1" applyAlignment="1" applyProtection="1">
      <alignment horizontal="left" vertical="top" wrapText="1"/>
      <protection locked="0"/>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106680</xdr:colOff>
      <xdr:row>3</xdr:row>
      <xdr:rowOff>949037</xdr:rowOff>
    </xdr:from>
    <xdr:to>
      <xdr:col>12</xdr:col>
      <xdr:colOff>409575</xdr:colOff>
      <xdr:row>3</xdr:row>
      <xdr:rowOff>1068398</xdr:rowOff>
    </xdr:to>
    <xdr:sp macro="" textlink="">
      <xdr:nvSpPr>
        <xdr:cNvPr id="3" name="TextBox 2"/>
        <xdr:cNvSpPr txBox="1"/>
      </xdr:nvSpPr>
      <xdr:spPr>
        <a:xfrm flipH="1">
          <a:off x="19293840" y="2198717"/>
          <a:ext cx="11565255" cy="119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ru-RU"/>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IT458"/>
  <sheetViews>
    <sheetView tabSelected="1" view="pageBreakPreview" topLeftCell="B1" zoomScale="40" zoomScaleNormal="75" zoomScaleSheetLayoutView="40" workbookViewId="0">
      <pane ySplit="4" topLeftCell="A438" activePane="bottomLeft" state="frozen"/>
      <selection pane="bottomLeft" activeCell="L441" sqref="L441:L443"/>
    </sheetView>
  </sheetViews>
  <sheetFormatPr defaultColWidth="9" defaultRowHeight="17.399999999999999" outlineLevelRow="1" x14ac:dyDescent="0.35"/>
  <cols>
    <col min="1" max="1" width="15.6640625" style="1" customWidth="1"/>
    <col min="2" max="2" width="83.33203125" style="1" customWidth="1"/>
    <col min="3" max="3" width="48" style="1" customWidth="1"/>
    <col min="4" max="4" width="18.33203125" style="1" customWidth="1"/>
    <col min="5" max="5" width="18.5546875" style="1" customWidth="1"/>
    <col min="6" max="6" width="21.44140625" style="1" customWidth="1"/>
    <col min="7" max="7" width="19.33203125" style="1" customWidth="1"/>
    <col min="8" max="11" width="33.6640625" style="1" customWidth="1"/>
    <col min="12" max="12" width="96.6640625" style="13" customWidth="1"/>
    <col min="13" max="13" width="21.5546875" style="13" customWidth="1"/>
    <col min="14" max="16384" width="9" style="1"/>
  </cols>
  <sheetData>
    <row r="1" spans="1:254" ht="87" hidden="1" customHeight="1" x14ac:dyDescent="0.35">
      <c r="A1" s="3"/>
      <c r="B1" s="28"/>
      <c r="C1" s="28"/>
      <c r="D1" s="3"/>
      <c r="E1" s="3"/>
      <c r="F1" s="3"/>
      <c r="G1" s="3"/>
      <c r="H1" s="3"/>
      <c r="I1" s="3"/>
      <c r="J1" s="3"/>
      <c r="K1" s="3"/>
      <c r="L1" s="27" t="s">
        <v>471</v>
      </c>
      <c r="M1" s="4" t="s">
        <v>471</v>
      </c>
    </row>
    <row r="2" spans="1:254" s="10" customFormat="1" ht="65.25" customHeight="1" x14ac:dyDescent="0.4">
      <c r="A2" s="136" t="s">
        <v>509</v>
      </c>
      <c r="B2" s="136"/>
      <c r="C2" s="136"/>
      <c r="D2" s="136"/>
      <c r="E2" s="136"/>
      <c r="F2" s="136"/>
      <c r="G2" s="136"/>
      <c r="H2" s="136"/>
      <c r="I2" s="136"/>
      <c r="J2" s="136"/>
      <c r="K2" s="136"/>
      <c r="L2" s="136"/>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row>
    <row r="3" spans="1:254" s="10" customFormat="1" ht="33" customHeight="1" x14ac:dyDescent="0.4">
      <c r="A3" s="106" t="s">
        <v>0</v>
      </c>
      <c r="B3" s="106" t="s">
        <v>510</v>
      </c>
      <c r="C3" s="106" t="s">
        <v>1</v>
      </c>
      <c r="D3" s="139" t="s">
        <v>503</v>
      </c>
      <c r="E3" s="140"/>
      <c r="F3" s="139" t="s">
        <v>504</v>
      </c>
      <c r="G3" s="140"/>
      <c r="H3" s="137" t="s">
        <v>66</v>
      </c>
      <c r="I3" s="137" t="s">
        <v>505</v>
      </c>
      <c r="J3" s="137" t="s">
        <v>506</v>
      </c>
      <c r="K3" s="137" t="s">
        <v>511</v>
      </c>
      <c r="L3" s="106" t="s">
        <v>512</v>
      </c>
      <c r="M3" s="106" t="s">
        <v>507</v>
      </c>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4" s="10" customFormat="1" ht="116.4" customHeight="1" x14ac:dyDescent="0.4">
      <c r="A4" s="106"/>
      <c r="B4" s="106"/>
      <c r="C4" s="106"/>
      <c r="D4" s="89" t="s">
        <v>2</v>
      </c>
      <c r="E4" s="89" t="s">
        <v>3</v>
      </c>
      <c r="F4" s="89" t="s">
        <v>2</v>
      </c>
      <c r="G4" s="89" t="s">
        <v>3</v>
      </c>
      <c r="H4" s="138"/>
      <c r="I4" s="138"/>
      <c r="J4" s="138"/>
      <c r="K4" s="138"/>
      <c r="L4" s="106"/>
      <c r="M4" s="106"/>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4" s="10" customFormat="1" ht="27.6" customHeight="1" outlineLevel="1" x14ac:dyDescent="0.4">
      <c r="A5" s="148"/>
      <c r="B5" s="150" t="s">
        <v>4</v>
      </c>
      <c r="C5" s="150" t="s">
        <v>445</v>
      </c>
      <c r="D5" s="77"/>
      <c r="E5" s="77"/>
      <c r="F5" s="77"/>
      <c r="G5" s="77"/>
      <c r="H5" s="5" t="s">
        <v>5</v>
      </c>
      <c r="I5" s="6">
        <f>I6+I7+I8+I9</f>
        <v>3901947.17</v>
      </c>
      <c r="J5" s="6">
        <f t="shared" ref="J5" si="0">J6+J7+J8+J9</f>
        <v>3861935.0101299998</v>
      </c>
      <c r="K5" s="87">
        <f t="shared" ref="K5:K23" si="1">J5/I5*100</f>
        <v>98.974559159138991</v>
      </c>
      <c r="L5" s="107"/>
      <c r="M5" s="107"/>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4" s="10" customFormat="1" ht="28.95" customHeight="1" outlineLevel="1" x14ac:dyDescent="0.4">
      <c r="A6" s="149"/>
      <c r="B6" s="151"/>
      <c r="C6" s="151"/>
      <c r="D6" s="78"/>
      <c r="E6" s="78"/>
      <c r="F6" s="78"/>
      <c r="G6" s="78"/>
      <c r="H6" s="5" t="s">
        <v>6</v>
      </c>
      <c r="I6" s="6">
        <f>I18</f>
        <v>262785</v>
      </c>
      <c r="J6" s="6">
        <f>J18</f>
        <v>262785</v>
      </c>
      <c r="K6" s="87">
        <f t="shared" si="1"/>
        <v>100</v>
      </c>
      <c r="L6" s="108"/>
      <c r="M6" s="108"/>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s="10" customFormat="1" ht="21.45" customHeight="1" outlineLevel="1" x14ac:dyDescent="0.4">
      <c r="A7" s="149"/>
      <c r="B7" s="151"/>
      <c r="C7" s="151"/>
      <c r="D7" s="78"/>
      <c r="E7" s="78"/>
      <c r="F7" s="78"/>
      <c r="G7" s="78"/>
      <c r="H7" s="5" t="s">
        <v>7</v>
      </c>
      <c r="I7" s="6">
        <f>I11+I19+I426+I442</f>
        <v>2457233.5</v>
      </c>
      <c r="J7" s="6">
        <f>J11+J19+J426+J442</f>
        <v>2344536.2204299998</v>
      </c>
      <c r="K7" s="87">
        <f t="shared" si="1"/>
        <v>95.413651996442326</v>
      </c>
      <c r="L7" s="108"/>
      <c r="M7" s="108"/>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10" customFormat="1" ht="21.45" customHeight="1" outlineLevel="1" x14ac:dyDescent="0.4">
      <c r="A8" s="149"/>
      <c r="B8" s="151"/>
      <c r="C8" s="151"/>
      <c r="D8" s="78"/>
      <c r="E8" s="78"/>
      <c r="F8" s="78"/>
      <c r="G8" s="78"/>
      <c r="H8" s="5" t="s">
        <v>8</v>
      </c>
      <c r="I8" s="6">
        <f>I20+I443</f>
        <v>13032.909999999998</v>
      </c>
      <c r="J8" s="6">
        <f>J20+J443</f>
        <v>9866.2896999999975</v>
      </c>
      <c r="K8" s="87">
        <f t="shared" si="1"/>
        <v>75.702891372686523</v>
      </c>
      <c r="L8" s="108"/>
      <c r="M8" s="108"/>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s="10" customFormat="1" ht="46.2" customHeight="1" outlineLevel="1" x14ac:dyDescent="0.4">
      <c r="A9" s="149"/>
      <c r="B9" s="151"/>
      <c r="C9" s="151"/>
      <c r="D9" s="78"/>
      <c r="E9" s="78"/>
      <c r="F9" s="78"/>
      <c r="G9" s="78"/>
      <c r="H9" s="5" t="s">
        <v>77</v>
      </c>
      <c r="I9" s="6">
        <f>I21+I427</f>
        <v>1168895.76</v>
      </c>
      <c r="J9" s="6">
        <f>J21+J427</f>
        <v>1244747.5</v>
      </c>
      <c r="K9" s="87">
        <f t="shared" si="1"/>
        <v>106.48917915486322</v>
      </c>
      <c r="L9" s="108"/>
      <c r="M9" s="108"/>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s="10" customFormat="1" ht="103.95" customHeight="1" outlineLevel="1" x14ac:dyDescent="0.4">
      <c r="A10" s="114" t="s">
        <v>20</v>
      </c>
      <c r="B10" s="141" t="s">
        <v>67</v>
      </c>
      <c r="C10" s="141" t="s">
        <v>115</v>
      </c>
      <c r="D10" s="94">
        <v>44562</v>
      </c>
      <c r="E10" s="94">
        <v>44926</v>
      </c>
      <c r="F10" s="94">
        <v>44562</v>
      </c>
      <c r="G10" s="94">
        <v>44926</v>
      </c>
      <c r="H10" s="74" t="s">
        <v>5</v>
      </c>
      <c r="I10" s="14">
        <f>I11</f>
        <v>127383.8</v>
      </c>
      <c r="J10" s="14">
        <f>J11</f>
        <v>126998.95000000001</v>
      </c>
      <c r="K10" s="87">
        <f t="shared" si="1"/>
        <v>99.697881520256118</v>
      </c>
      <c r="L10" s="109"/>
      <c r="M10" s="109"/>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s="10" customFormat="1" ht="41.4" customHeight="1" outlineLevel="1" x14ac:dyDescent="0.4">
      <c r="A11" s="114"/>
      <c r="B11" s="141"/>
      <c r="C11" s="125"/>
      <c r="D11" s="94">
        <v>43831</v>
      </c>
      <c r="E11" s="94">
        <v>44196</v>
      </c>
      <c r="F11" s="94">
        <v>43831</v>
      </c>
      <c r="G11" s="94">
        <v>44196</v>
      </c>
      <c r="H11" s="5" t="s">
        <v>7</v>
      </c>
      <c r="I11" s="6">
        <f>I12+I13+I15+I16+I14</f>
        <v>127383.8</v>
      </c>
      <c r="J11" s="6">
        <f>J12+J13+J15+J16+J14</f>
        <v>126998.95000000001</v>
      </c>
      <c r="K11" s="87">
        <f t="shared" si="1"/>
        <v>99.697881520256118</v>
      </c>
      <c r="L11" s="109"/>
      <c r="M11" s="109"/>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12" spans="1:254" s="10" customFormat="1" ht="139.19999999999999" hidden="1" customHeight="1" outlineLevel="1" x14ac:dyDescent="0.4">
      <c r="A12" s="32" t="s">
        <v>23</v>
      </c>
      <c r="B12" s="25" t="s">
        <v>117</v>
      </c>
      <c r="C12" s="43" t="s">
        <v>115</v>
      </c>
      <c r="D12" s="34">
        <v>44562</v>
      </c>
      <c r="E12" s="34">
        <v>44926</v>
      </c>
      <c r="F12" s="34">
        <v>44562</v>
      </c>
      <c r="G12" s="34">
        <v>44926</v>
      </c>
      <c r="H12" s="25" t="s">
        <v>7</v>
      </c>
      <c r="I12" s="6">
        <v>73850.600000000006</v>
      </c>
      <c r="J12" s="6">
        <v>73758.070000000007</v>
      </c>
      <c r="K12" s="39">
        <f t="shared" si="1"/>
        <v>99.874706502046024</v>
      </c>
      <c r="L12" s="21" t="s">
        <v>251</v>
      </c>
      <c r="M12" s="21" t="s">
        <v>508</v>
      </c>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row>
    <row r="13" spans="1:254" s="10" customFormat="1" ht="248.1" hidden="1" customHeight="1" outlineLevel="1" x14ac:dyDescent="0.4">
      <c r="A13" s="32" t="s">
        <v>24</v>
      </c>
      <c r="B13" s="25" t="s">
        <v>16</v>
      </c>
      <c r="C13" s="43" t="s">
        <v>116</v>
      </c>
      <c r="D13" s="34">
        <v>44562</v>
      </c>
      <c r="E13" s="34">
        <v>44926</v>
      </c>
      <c r="F13" s="34">
        <v>44562</v>
      </c>
      <c r="G13" s="34">
        <v>44926</v>
      </c>
      <c r="H13" s="25" t="s">
        <v>7</v>
      </c>
      <c r="I13" s="6">
        <v>20317.8</v>
      </c>
      <c r="J13" s="6">
        <v>20317.8</v>
      </c>
      <c r="K13" s="39">
        <f t="shared" si="1"/>
        <v>100</v>
      </c>
      <c r="L13" s="21" t="s">
        <v>252</v>
      </c>
      <c r="M13" s="21" t="s">
        <v>508</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s="10" customFormat="1" ht="288.60000000000002" hidden="1" customHeight="1" outlineLevel="1" x14ac:dyDescent="0.4">
      <c r="A14" s="32" t="s">
        <v>25</v>
      </c>
      <c r="B14" s="26" t="s">
        <v>477</v>
      </c>
      <c r="C14" s="43" t="s">
        <v>478</v>
      </c>
      <c r="D14" s="38">
        <v>44805</v>
      </c>
      <c r="E14" s="9" t="s">
        <v>249</v>
      </c>
      <c r="F14" s="38">
        <v>44805</v>
      </c>
      <c r="G14" s="9" t="s">
        <v>95</v>
      </c>
      <c r="H14" s="25" t="s">
        <v>7</v>
      </c>
      <c r="I14" s="11">
        <v>1735</v>
      </c>
      <c r="J14" s="11">
        <v>1442.71</v>
      </c>
      <c r="K14" s="39">
        <f t="shared" si="1"/>
        <v>83.153314121037468</v>
      </c>
      <c r="L14" s="21" t="s">
        <v>479</v>
      </c>
      <c r="M14" s="21" t="s">
        <v>508</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4" s="10" customFormat="1" ht="160.94999999999999" hidden="1" customHeight="1" outlineLevel="1" x14ac:dyDescent="0.4">
      <c r="A15" s="32" t="s">
        <v>443</v>
      </c>
      <c r="B15" s="25" t="s">
        <v>84</v>
      </c>
      <c r="C15" s="43" t="s">
        <v>118</v>
      </c>
      <c r="D15" s="16">
        <v>44562</v>
      </c>
      <c r="E15" s="16">
        <v>44926</v>
      </c>
      <c r="F15" s="16">
        <v>44562</v>
      </c>
      <c r="G15" s="16">
        <v>44926</v>
      </c>
      <c r="H15" s="25" t="s">
        <v>7</v>
      </c>
      <c r="I15" s="6">
        <v>85.4</v>
      </c>
      <c r="J15" s="6">
        <v>85.37</v>
      </c>
      <c r="K15" s="39">
        <f t="shared" si="1"/>
        <v>99.964871194379384</v>
      </c>
      <c r="L15" s="5" t="s">
        <v>548</v>
      </c>
      <c r="M15" s="21" t="s">
        <v>508</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4" s="10" customFormat="1" ht="131.1" hidden="1" customHeight="1" outlineLevel="1" x14ac:dyDescent="0.4">
      <c r="A16" s="32" t="s">
        <v>482</v>
      </c>
      <c r="B16" s="25" t="s">
        <v>444</v>
      </c>
      <c r="C16" s="44" t="s">
        <v>329</v>
      </c>
      <c r="D16" s="16">
        <v>44805</v>
      </c>
      <c r="E16" s="16">
        <v>44926</v>
      </c>
      <c r="F16" s="16">
        <v>44805</v>
      </c>
      <c r="G16" s="16">
        <v>44926</v>
      </c>
      <c r="H16" s="25" t="s">
        <v>7</v>
      </c>
      <c r="I16" s="6">
        <v>31395</v>
      </c>
      <c r="J16" s="6">
        <v>31395</v>
      </c>
      <c r="K16" s="39">
        <f t="shared" si="1"/>
        <v>100</v>
      </c>
      <c r="L16" s="21" t="s">
        <v>495</v>
      </c>
      <c r="M16" s="21" t="s">
        <v>508</v>
      </c>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1:254" s="10" customFormat="1" ht="20.399999999999999" customHeight="1" outlineLevel="1" x14ac:dyDescent="0.4">
      <c r="A17" s="131">
        <v>2</v>
      </c>
      <c r="B17" s="115" t="s">
        <v>18</v>
      </c>
      <c r="C17" s="115" t="s">
        <v>263</v>
      </c>
      <c r="D17" s="94"/>
      <c r="E17" s="94"/>
      <c r="F17" s="94"/>
      <c r="G17" s="94"/>
      <c r="H17" s="5" t="s">
        <v>5</v>
      </c>
      <c r="I17" s="6">
        <f>SUM(I18:I21)</f>
        <v>3524763.2700000005</v>
      </c>
      <c r="J17" s="6">
        <f>SUM(J18:J21)</f>
        <v>3570068.7151299994</v>
      </c>
      <c r="K17" s="87">
        <f t="shared" si="1"/>
        <v>101.28534717538631</v>
      </c>
      <c r="L17" s="103"/>
      <c r="M17" s="103"/>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1:254" s="10" customFormat="1" ht="20.399999999999999" customHeight="1" outlineLevel="1" x14ac:dyDescent="0.4">
      <c r="A18" s="131"/>
      <c r="B18" s="115"/>
      <c r="C18" s="115"/>
      <c r="D18" s="94"/>
      <c r="E18" s="94"/>
      <c r="F18" s="94"/>
      <c r="G18" s="94"/>
      <c r="H18" s="5" t="s">
        <v>6</v>
      </c>
      <c r="I18" s="6">
        <f>I358</f>
        <v>262785</v>
      </c>
      <c r="J18" s="6">
        <f t="shared" ref="J18" si="2">J358</f>
        <v>262785</v>
      </c>
      <c r="K18" s="87">
        <f t="shared" si="1"/>
        <v>100</v>
      </c>
      <c r="L18" s="103"/>
      <c r="M18" s="103"/>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1:254" s="10" customFormat="1" ht="26.4" customHeight="1" outlineLevel="1" x14ac:dyDescent="0.4">
      <c r="A19" s="131"/>
      <c r="B19" s="115"/>
      <c r="C19" s="115"/>
      <c r="D19" s="94"/>
      <c r="E19" s="94"/>
      <c r="F19" s="94"/>
      <c r="G19" s="94"/>
      <c r="H19" s="5" t="s">
        <v>7</v>
      </c>
      <c r="I19" s="6">
        <f>I22+I26+I33+I43+I51+I55+I359</f>
        <v>2279950.2000000002</v>
      </c>
      <c r="J19" s="6">
        <f>J22+J26+J33+J43+J51+J55+J359</f>
        <v>2175229.7004299997</v>
      </c>
      <c r="K19" s="87">
        <f t="shared" si="1"/>
        <v>95.40689530981858</v>
      </c>
      <c r="L19" s="103"/>
      <c r="M19" s="103"/>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1:254" s="10" customFormat="1" ht="21" outlineLevel="1" x14ac:dyDescent="0.4">
      <c r="A20" s="131"/>
      <c r="B20" s="115"/>
      <c r="C20" s="115"/>
      <c r="D20" s="94"/>
      <c r="E20" s="94"/>
      <c r="F20" s="94"/>
      <c r="G20" s="94"/>
      <c r="H20" s="5" t="s">
        <v>8</v>
      </c>
      <c r="I20" s="6">
        <f>I56+I360</f>
        <v>12909.309999999998</v>
      </c>
      <c r="J20" s="6">
        <f>J56+J360</f>
        <v>9808.1146999999983</v>
      </c>
      <c r="K20" s="87">
        <f t="shared" si="1"/>
        <v>75.977063839972857</v>
      </c>
      <c r="L20" s="103"/>
      <c r="M20" s="103"/>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row>
    <row r="21" spans="1:254" s="10" customFormat="1" ht="54" customHeight="1" outlineLevel="1" x14ac:dyDescent="0.4">
      <c r="A21" s="131"/>
      <c r="B21" s="115"/>
      <c r="C21" s="115"/>
      <c r="D21" s="94"/>
      <c r="E21" s="94"/>
      <c r="F21" s="94"/>
      <c r="G21" s="94"/>
      <c r="H21" s="5" t="s">
        <v>77</v>
      </c>
      <c r="I21" s="6">
        <f>I44</f>
        <v>969118.76</v>
      </c>
      <c r="J21" s="6">
        <f t="shared" ref="J21" si="3">J44</f>
        <v>1122245.8999999999</v>
      </c>
      <c r="K21" s="6">
        <f t="shared" si="1"/>
        <v>115.80065790904716</v>
      </c>
      <c r="L21" s="110"/>
      <c r="M21" s="110"/>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row>
    <row r="22" spans="1:254" s="10" customFormat="1" ht="86.7" hidden="1" customHeight="1" outlineLevel="1" x14ac:dyDescent="0.4">
      <c r="A22" s="32" t="s">
        <v>27</v>
      </c>
      <c r="B22" s="25" t="s">
        <v>28</v>
      </c>
      <c r="C22" s="44" t="s">
        <v>239</v>
      </c>
      <c r="D22" s="34">
        <v>44562</v>
      </c>
      <c r="E22" s="34">
        <v>44926</v>
      </c>
      <c r="F22" s="34">
        <v>44562</v>
      </c>
      <c r="G22" s="34">
        <v>44926</v>
      </c>
      <c r="H22" s="24" t="s">
        <v>7</v>
      </c>
      <c r="I22" s="6">
        <f t="shared" ref="I22" si="4">I23</f>
        <v>83348.100000000006</v>
      </c>
      <c r="J22" s="6">
        <f t="shared" ref="J22" si="5">J23</f>
        <v>79898.28</v>
      </c>
      <c r="K22" s="39">
        <f t="shared" si="1"/>
        <v>95.860949439759267</v>
      </c>
      <c r="L22" s="21"/>
      <c r="M22" s="21" t="s">
        <v>508</v>
      </c>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row>
    <row r="23" spans="1:254" s="10" customFormat="1" ht="74.099999999999994" hidden="1" customHeight="1" outlineLevel="1" x14ac:dyDescent="0.4">
      <c r="A23" s="32" t="s">
        <v>29</v>
      </c>
      <c r="B23" s="25" t="s">
        <v>85</v>
      </c>
      <c r="C23" s="44" t="s">
        <v>240</v>
      </c>
      <c r="D23" s="34">
        <v>44562</v>
      </c>
      <c r="E23" s="34">
        <v>44926</v>
      </c>
      <c r="F23" s="34">
        <v>44562</v>
      </c>
      <c r="G23" s="34">
        <v>44926</v>
      </c>
      <c r="H23" s="24" t="s">
        <v>7</v>
      </c>
      <c r="I23" s="6">
        <v>83348.100000000006</v>
      </c>
      <c r="J23" s="6">
        <v>79898.28</v>
      </c>
      <c r="K23" s="39">
        <f t="shared" si="1"/>
        <v>95.860949439759267</v>
      </c>
      <c r="L23" s="21" t="s">
        <v>253</v>
      </c>
      <c r="M23" s="21" t="s">
        <v>508</v>
      </c>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row>
    <row r="24" spans="1:254" s="10" customFormat="1" ht="66.599999999999994" hidden="1" customHeight="1" outlineLevel="1" x14ac:dyDescent="0.4">
      <c r="A24" s="32" t="s">
        <v>30</v>
      </c>
      <c r="B24" s="25" t="s">
        <v>21</v>
      </c>
      <c r="C24" s="44" t="s">
        <v>239</v>
      </c>
      <c r="D24" s="34">
        <v>44562</v>
      </c>
      <c r="E24" s="34">
        <v>44926</v>
      </c>
      <c r="F24" s="34">
        <v>44562</v>
      </c>
      <c r="G24" s="34">
        <v>44926</v>
      </c>
      <c r="H24" s="24" t="s">
        <v>9</v>
      </c>
      <c r="I24" s="6" t="s">
        <v>10</v>
      </c>
      <c r="J24" s="6" t="s">
        <v>10</v>
      </c>
      <c r="K24" s="6" t="s">
        <v>10</v>
      </c>
      <c r="L24" s="45" t="s">
        <v>540</v>
      </c>
      <c r="M24" s="21" t="s">
        <v>508</v>
      </c>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row>
    <row r="25" spans="1:254" s="10" customFormat="1" ht="153.6" hidden="1" customHeight="1" outlineLevel="1" x14ac:dyDescent="0.4">
      <c r="A25" s="32" t="s">
        <v>31</v>
      </c>
      <c r="B25" s="25" t="s">
        <v>536</v>
      </c>
      <c r="C25" s="44" t="s">
        <v>240</v>
      </c>
      <c r="D25" s="34">
        <v>44562</v>
      </c>
      <c r="E25" s="34">
        <v>44926</v>
      </c>
      <c r="F25" s="34">
        <v>44562</v>
      </c>
      <c r="G25" s="34">
        <v>44926</v>
      </c>
      <c r="H25" s="24" t="s">
        <v>9</v>
      </c>
      <c r="I25" s="6" t="s">
        <v>10</v>
      </c>
      <c r="J25" s="6" t="s">
        <v>10</v>
      </c>
      <c r="K25" s="6" t="s">
        <v>10</v>
      </c>
      <c r="L25" s="45" t="s">
        <v>541</v>
      </c>
      <c r="M25" s="21" t="s">
        <v>508</v>
      </c>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row>
    <row r="26" spans="1:254" s="10" customFormat="1" ht="84" hidden="1" outlineLevel="1" x14ac:dyDescent="0.4">
      <c r="A26" s="32" t="s">
        <v>26</v>
      </c>
      <c r="B26" s="25" t="s">
        <v>68</v>
      </c>
      <c r="C26" s="44" t="s">
        <v>19</v>
      </c>
      <c r="D26" s="34">
        <v>44562</v>
      </c>
      <c r="E26" s="34">
        <v>44926</v>
      </c>
      <c r="F26" s="34">
        <v>44562</v>
      </c>
      <c r="G26" s="34">
        <v>44926</v>
      </c>
      <c r="H26" s="24" t="s">
        <v>7</v>
      </c>
      <c r="I26" s="6">
        <f t="shared" ref="I26" si="6">I27</f>
        <v>36452.699999999997</v>
      </c>
      <c r="J26" s="6">
        <f t="shared" ref="J26" si="7">J27</f>
        <v>36418.82</v>
      </c>
      <c r="K26" s="39">
        <f>J26/I26*100</f>
        <v>99.907057639077507</v>
      </c>
      <c r="L26" s="21"/>
      <c r="M26" s="21" t="s">
        <v>508</v>
      </c>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row>
    <row r="27" spans="1:254" s="10" customFormat="1" ht="91.5" hidden="1" customHeight="1" outlineLevel="1" x14ac:dyDescent="0.4">
      <c r="A27" s="32" t="s">
        <v>33</v>
      </c>
      <c r="B27" s="25" t="s">
        <v>32</v>
      </c>
      <c r="C27" s="44" t="s">
        <v>19</v>
      </c>
      <c r="D27" s="34">
        <v>44562</v>
      </c>
      <c r="E27" s="34">
        <v>44926</v>
      </c>
      <c r="F27" s="34">
        <v>44562</v>
      </c>
      <c r="G27" s="34">
        <v>44926</v>
      </c>
      <c r="H27" s="24" t="s">
        <v>7</v>
      </c>
      <c r="I27" s="6">
        <v>36452.699999999997</v>
      </c>
      <c r="J27" s="6">
        <v>36418.82</v>
      </c>
      <c r="K27" s="39">
        <f>J27/I27*100</f>
        <v>99.907057639077507</v>
      </c>
      <c r="L27" s="21" t="s">
        <v>254</v>
      </c>
      <c r="M27" s="21" t="s">
        <v>508</v>
      </c>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row>
    <row r="28" spans="1:254" s="10" customFormat="1" ht="138" hidden="1" customHeight="1" outlineLevel="1" x14ac:dyDescent="0.4">
      <c r="A28" s="32" t="s">
        <v>34</v>
      </c>
      <c r="B28" s="25" t="s">
        <v>35</v>
      </c>
      <c r="C28" s="44" t="s">
        <v>19</v>
      </c>
      <c r="D28" s="34">
        <v>44562</v>
      </c>
      <c r="E28" s="34">
        <v>44926</v>
      </c>
      <c r="F28" s="34">
        <v>44562</v>
      </c>
      <c r="G28" s="34">
        <v>44926</v>
      </c>
      <c r="H28" s="24" t="s">
        <v>9</v>
      </c>
      <c r="I28" s="6" t="s">
        <v>10</v>
      </c>
      <c r="J28" s="6" t="s">
        <v>10</v>
      </c>
      <c r="K28" s="6" t="s">
        <v>10</v>
      </c>
      <c r="L28" s="21" t="s">
        <v>549</v>
      </c>
      <c r="M28" s="21" t="s">
        <v>508</v>
      </c>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row>
    <row r="29" spans="1:254" s="10" customFormat="1" ht="120" hidden="1" customHeight="1" outlineLevel="1" x14ac:dyDescent="0.4">
      <c r="A29" s="32" t="s">
        <v>36</v>
      </c>
      <c r="B29" s="25" t="s">
        <v>37</v>
      </c>
      <c r="C29" s="44" t="s">
        <v>19</v>
      </c>
      <c r="D29" s="34">
        <v>44562</v>
      </c>
      <c r="E29" s="34">
        <v>44926</v>
      </c>
      <c r="F29" s="34">
        <v>44562</v>
      </c>
      <c r="G29" s="34">
        <v>44926</v>
      </c>
      <c r="H29" s="24" t="s">
        <v>9</v>
      </c>
      <c r="I29" s="6" t="s">
        <v>10</v>
      </c>
      <c r="J29" s="6" t="s">
        <v>10</v>
      </c>
      <c r="K29" s="6" t="s">
        <v>10</v>
      </c>
      <c r="L29" s="21" t="s">
        <v>550</v>
      </c>
      <c r="M29" s="21" t="s">
        <v>508</v>
      </c>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row>
    <row r="30" spans="1:254" s="10" customFormat="1" ht="153" hidden="1" customHeight="1" outlineLevel="1" x14ac:dyDescent="0.4">
      <c r="A30" s="32" t="s">
        <v>38</v>
      </c>
      <c r="B30" s="25" t="s">
        <v>39</v>
      </c>
      <c r="C30" s="44" t="s">
        <v>19</v>
      </c>
      <c r="D30" s="34">
        <v>44562</v>
      </c>
      <c r="E30" s="34">
        <v>44926</v>
      </c>
      <c r="F30" s="34">
        <v>44562</v>
      </c>
      <c r="G30" s="34">
        <v>44926</v>
      </c>
      <c r="H30" s="24" t="s">
        <v>9</v>
      </c>
      <c r="I30" s="6" t="s">
        <v>10</v>
      </c>
      <c r="J30" s="6" t="s">
        <v>10</v>
      </c>
      <c r="K30" s="6" t="s">
        <v>10</v>
      </c>
      <c r="L30" s="21" t="s">
        <v>551</v>
      </c>
      <c r="M30" s="21" t="s">
        <v>508</v>
      </c>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row>
    <row r="31" spans="1:254" s="10" customFormat="1" ht="136.19999999999999" hidden="1" customHeight="1" outlineLevel="1" x14ac:dyDescent="0.4">
      <c r="A31" s="32" t="s">
        <v>40</v>
      </c>
      <c r="B31" s="25" t="s">
        <v>41</v>
      </c>
      <c r="C31" s="44" t="s">
        <v>19</v>
      </c>
      <c r="D31" s="34">
        <v>44562</v>
      </c>
      <c r="E31" s="34">
        <v>44926</v>
      </c>
      <c r="F31" s="34">
        <v>44562</v>
      </c>
      <c r="G31" s="34">
        <v>44926</v>
      </c>
      <c r="H31" s="24" t="s">
        <v>9</v>
      </c>
      <c r="I31" s="6" t="s">
        <v>10</v>
      </c>
      <c r="J31" s="6" t="s">
        <v>10</v>
      </c>
      <c r="K31" s="6" t="s">
        <v>10</v>
      </c>
      <c r="L31" s="21" t="s">
        <v>446</v>
      </c>
      <c r="M31" s="21" t="s">
        <v>508</v>
      </c>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row>
    <row r="32" spans="1:254" s="10" customFormat="1" ht="231.75" hidden="1" customHeight="1" outlineLevel="1" x14ac:dyDescent="0.4">
      <c r="A32" s="32" t="s">
        <v>79</v>
      </c>
      <c r="B32" s="25" t="s">
        <v>69</v>
      </c>
      <c r="C32" s="44" t="s">
        <v>19</v>
      </c>
      <c r="D32" s="34">
        <v>44562</v>
      </c>
      <c r="E32" s="34">
        <v>44926</v>
      </c>
      <c r="F32" s="34">
        <v>44562</v>
      </c>
      <c r="G32" s="34">
        <v>44926</v>
      </c>
      <c r="H32" s="24" t="s">
        <v>9</v>
      </c>
      <c r="I32" s="6" t="s">
        <v>10</v>
      </c>
      <c r="J32" s="6" t="s">
        <v>10</v>
      </c>
      <c r="K32" s="6" t="s">
        <v>10</v>
      </c>
      <c r="L32" s="21" t="s">
        <v>447</v>
      </c>
      <c r="M32" s="21" t="s">
        <v>508</v>
      </c>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row>
    <row r="33" spans="1:254" s="15" customFormat="1" ht="144" customHeight="1" outlineLevel="1" x14ac:dyDescent="0.4">
      <c r="A33" s="70" t="s">
        <v>256</v>
      </c>
      <c r="B33" s="88" t="s">
        <v>264</v>
      </c>
      <c r="C33" s="83" t="s">
        <v>242</v>
      </c>
      <c r="D33" s="72">
        <v>44562</v>
      </c>
      <c r="E33" s="72">
        <v>44926</v>
      </c>
      <c r="F33" s="72">
        <v>44562</v>
      </c>
      <c r="G33" s="72">
        <v>44926</v>
      </c>
      <c r="H33" s="88" t="s">
        <v>7</v>
      </c>
      <c r="I33" s="7">
        <f>I37+I39+I40+I41</f>
        <v>1824413</v>
      </c>
      <c r="J33" s="7">
        <f t="shared" ref="J33" si="8">J37+J39+J40+J41</f>
        <v>1819287.9599999997</v>
      </c>
      <c r="K33" s="6">
        <f>J33/I33*100</f>
        <v>99.719085536005267</v>
      </c>
      <c r="L33" s="72"/>
      <c r="M33" s="72"/>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row>
    <row r="34" spans="1:254" s="10" customFormat="1" ht="214.35" hidden="1" customHeight="1" outlineLevel="1" x14ac:dyDescent="0.4">
      <c r="A34" s="32" t="s">
        <v>12</v>
      </c>
      <c r="B34" s="24" t="s">
        <v>197</v>
      </c>
      <c r="C34" s="44" t="s">
        <v>242</v>
      </c>
      <c r="D34" s="34">
        <v>44562</v>
      </c>
      <c r="E34" s="34">
        <v>44926</v>
      </c>
      <c r="F34" s="34">
        <v>44562</v>
      </c>
      <c r="G34" s="34">
        <v>44926</v>
      </c>
      <c r="H34" s="26" t="s">
        <v>9</v>
      </c>
      <c r="I34" s="9" t="s">
        <v>10</v>
      </c>
      <c r="J34" s="9" t="s">
        <v>10</v>
      </c>
      <c r="K34" s="9" t="s">
        <v>10</v>
      </c>
      <c r="L34" s="17" t="s">
        <v>574</v>
      </c>
      <c r="M34" s="82" t="s">
        <v>508</v>
      </c>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row>
    <row r="35" spans="1:254" s="10" customFormat="1" ht="203.4" hidden="1" customHeight="1" outlineLevel="1" x14ac:dyDescent="0.4">
      <c r="A35" s="32" t="s">
        <v>42</v>
      </c>
      <c r="B35" s="24" t="s">
        <v>186</v>
      </c>
      <c r="C35" s="44" t="s">
        <v>242</v>
      </c>
      <c r="D35" s="34">
        <v>44562</v>
      </c>
      <c r="E35" s="34">
        <v>44926</v>
      </c>
      <c r="F35" s="34">
        <v>44562</v>
      </c>
      <c r="G35" s="34">
        <v>44926</v>
      </c>
      <c r="H35" s="26" t="s">
        <v>9</v>
      </c>
      <c r="I35" s="9" t="s">
        <v>10</v>
      </c>
      <c r="J35" s="9" t="s">
        <v>10</v>
      </c>
      <c r="K35" s="9" t="s">
        <v>10</v>
      </c>
      <c r="L35" s="24" t="s">
        <v>556</v>
      </c>
      <c r="M35" s="82" t="s">
        <v>508</v>
      </c>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row>
    <row r="36" spans="1:254" s="10" customFormat="1" ht="197.7" hidden="1" customHeight="1" outlineLevel="1" x14ac:dyDescent="0.4">
      <c r="A36" s="32" t="s">
        <v>43</v>
      </c>
      <c r="B36" s="24" t="s">
        <v>196</v>
      </c>
      <c r="C36" s="44" t="s">
        <v>242</v>
      </c>
      <c r="D36" s="34">
        <v>44562</v>
      </c>
      <c r="E36" s="34">
        <v>44926</v>
      </c>
      <c r="F36" s="34">
        <v>44562</v>
      </c>
      <c r="G36" s="34">
        <v>44926</v>
      </c>
      <c r="H36" s="26" t="s">
        <v>9</v>
      </c>
      <c r="I36" s="9" t="s">
        <v>10</v>
      </c>
      <c r="J36" s="9" t="s">
        <v>10</v>
      </c>
      <c r="K36" s="9" t="s">
        <v>10</v>
      </c>
      <c r="L36" s="40" t="s">
        <v>535</v>
      </c>
      <c r="M36" s="82" t="s">
        <v>508</v>
      </c>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row>
    <row r="37" spans="1:254" s="10" customFormat="1" ht="172.2" hidden="1" customHeight="1" outlineLevel="1" x14ac:dyDescent="0.4">
      <c r="A37" s="32" t="s">
        <v>44</v>
      </c>
      <c r="B37" s="24" t="s">
        <v>191</v>
      </c>
      <c r="C37" s="43" t="s">
        <v>115</v>
      </c>
      <c r="D37" s="34">
        <v>44562</v>
      </c>
      <c r="E37" s="34">
        <v>44926</v>
      </c>
      <c r="F37" s="34">
        <v>44562</v>
      </c>
      <c r="G37" s="34">
        <v>44926</v>
      </c>
      <c r="H37" s="26" t="s">
        <v>7</v>
      </c>
      <c r="I37" s="7">
        <v>1641133.3</v>
      </c>
      <c r="J37" s="7">
        <v>1636008.89</v>
      </c>
      <c r="K37" s="39">
        <f>J37/I37*100</f>
        <v>99.68775175057381</v>
      </c>
      <c r="L37" s="40" t="s">
        <v>534</v>
      </c>
      <c r="M37" s="82" t="s">
        <v>508</v>
      </c>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row>
    <row r="38" spans="1:254" s="10" customFormat="1" ht="162" hidden="1" customHeight="1" outlineLevel="1" x14ac:dyDescent="0.4">
      <c r="A38" s="32" t="s">
        <v>90</v>
      </c>
      <c r="B38" s="24" t="s">
        <v>243</v>
      </c>
      <c r="C38" s="44" t="s">
        <v>330</v>
      </c>
      <c r="D38" s="17">
        <v>44753</v>
      </c>
      <c r="E38" s="17">
        <v>44926</v>
      </c>
      <c r="F38" s="17">
        <v>44753</v>
      </c>
      <c r="G38" s="17">
        <v>44926</v>
      </c>
      <c r="H38" s="26" t="s">
        <v>9</v>
      </c>
      <c r="I38" s="9" t="s">
        <v>360</v>
      </c>
      <c r="J38" s="9" t="s">
        <v>360</v>
      </c>
      <c r="K38" s="9" t="s">
        <v>360</v>
      </c>
      <c r="L38" s="24" t="s">
        <v>245</v>
      </c>
      <c r="M38" s="88" t="s">
        <v>508</v>
      </c>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row>
    <row r="39" spans="1:254" s="10" customFormat="1" ht="158.4" hidden="1" customHeight="1" outlineLevel="1" x14ac:dyDescent="0.4">
      <c r="A39" s="32" t="s">
        <v>190</v>
      </c>
      <c r="B39" s="46" t="s">
        <v>244</v>
      </c>
      <c r="C39" s="44" t="s">
        <v>330</v>
      </c>
      <c r="D39" s="17">
        <v>44753</v>
      </c>
      <c r="E39" s="17">
        <v>44926</v>
      </c>
      <c r="F39" s="17">
        <v>44753</v>
      </c>
      <c r="G39" s="17">
        <v>44926</v>
      </c>
      <c r="H39" s="26" t="s">
        <v>7</v>
      </c>
      <c r="I39" s="22">
        <v>156413.79999999999</v>
      </c>
      <c r="J39" s="22">
        <v>156413.17000000001</v>
      </c>
      <c r="K39" s="39">
        <f t="shared" ref="K39:K45" si="9">J39/I39*100</f>
        <v>99.999597222239998</v>
      </c>
      <c r="L39" s="26" t="s">
        <v>246</v>
      </c>
      <c r="M39" s="26" t="s">
        <v>508</v>
      </c>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row>
    <row r="40" spans="1:254" s="10" customFormat="1" ht="161.69999999999999" hidden="1" customHeight="1" outlineLevel="1" x14ac:dyDescent="0.4">
      <c r="A40" s="32" t="s">
        <v>454</v>
      </c>
      <c r="B40" s="46" t="s">
        <v>455</v>
      </c>
      <c r="C40" s="44" t="s">
        <v>330</v>
      </c>
      <c r="D40" s="17">
        <v>44910</v>
      </c>
      <c r="E40" s="17">
        <v>44926</v>
      </c>
      <c r="F40" s="17">
        <v>44910</v>
      </c>
      <c r="G40" s="17">
        <v>44926</v>
      </c>
      <c r="H40" s="26" t="s">
        <v>7</v>
      </c>
      <c r="I40" s="47">
        <v>9455.9</v>
      </c>
      <c r="J40" s="47">
        <v>9455.9</v>
      </c>
      <c r="K40" s="6">
        <f t="shared" si="9"/>
        <v>100</v>
      </c>
      <c r="L40" s="26" t="s">
        <v>456</v>
      </c>
      <c r="M40" s="26" t="s">
        <v>508</v>
      </c>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row>
    <row r="41" spans="1:254" s="10" customFormat="1" ht="228.6" hidden="1" customHeight="1" outlineLevel="1" x14ac:dyDescent="0.4">
      <c r="A41" s="32" t="s">
        <v>496</v>
      </c>
      <c r="B41" s="46" t="s">
        <v>497</v>
      </c>
      <c r="C41" s="44" t="s">
        <v>513</v>
      </c>
      <c r="D41" s="17">
        <v>44910</v>
      </c>
      <c r="E41" s="17">
        <v>44926</v>
      </c>
      <c r="F41" s="17">
        <v>44910</v>
      </c>
      <c r="G41" s="17">
        <v>44926</v>
      </c>
      <c r="H41" s="26" t="s">
        <v>7</v>
      </c>
      <c r="I41" s="22">
        <v>17410</v>
      </c>
      <c r="J41" s="22">
        <v>17410</v>
      </c>
      <c r="K41" s="39">
        <f t="shared" si="9"/>
        <v>100</v>
      </c>
      <c r="L41" s="69" t="s">
        <v>591</v>
      </c>
      <c r="M41" s="26" t="s">
        <v>508</v>
      </c>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row>
    <row r="42" spans="1:254" s="10" customFormat="1" ht="113.4" customHeight="1" outlineLevel="1" x14ac:dyDescent="0.4">
      <c r="A42" s="119" t="s">
        <v>70</v>
      </c>
      <c r="B42" s="122" t="s">
        <v>91</v>
      </c>
      <c r="C42" s="122" t="s">
        <v>514</v>
      </c>
      <c r="D42" s="142">
        <v>44562</v>
      </c>
      <c r="E42" s="142">
        <v>44926</v>
      </c>
      <c r="F42" s="145">
        <v>44562</v>
      </c>
      <c r="G42" s="145">
        <v>44926</v>
      </c>
      <c r="H42" s="26" t="s">
        <v>5</v>
      </c>
      <c r="I42" s="47">
        <f>I43+I44</f>
        <v>1032052.76</v>
      </c>
      <c r="J42" s="47">
        <f t="shared" ref="J42" si="10">J43+J44</f>
        <v>1185179.8999999999</v>
      </c>
      <c r="K42" s="87">
        <f t="shared" si="9"/>
        <v>114.83714262825089</v>
      </c>
      <c r="L42" s="167"/>
      <c r="M42" s="167"/>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row>
    <row r="43" spans="1:254" s="10" customFormat="1" ht="75" customHeight="1" outlineLevel="1" x14ac:dyDescent="0.4">
      <c r="A43" s="120"/>
      <c r="B43" s="123"/>
      <c r="C43" s="123"/>
      <c r="D43" s="143"/>
      <c r="E43" s="143"/>
      <c r="F43" s="146"/>
      <c r="G43" s="146"/>
      <c r="H43" s="26" t="s">
        <v>7</v>
      </c>
      <c r="I43" s="7">
        <f>I45</f>
        <v>62934</v>
      </c>
      <c r="J43" s="7">
        <f>J45</f>
        <v>62934</v>
      </c>
      <c r="K43" s="87">
        <f t="shared" si="9"/>
        <v>100</v>
      </c>
      <c r="L43" s="167"/>
      <c r="M43" s="167"/>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row>
    <row r="44" spans="1:254" s="10" customFormat="1" ht="45.45" customHeight="1" outlineLevel="1" x14ac:dyDescent="0.4">
      <c r="A44" s="121"/>
      <c r="B44" s="112"/>
      <c r="C44" s="112"/>
      <c r="D44" s="144"/>
      <c r="E44" s="144"/>
      <c r="F44" s="147"/>
      <c r="G44" s="147"/>
      <c r="H44" s="48" t="s">
        <v>86</v>
      </c>
      <c r="I44" s="7">
        <f>I48</f>
        <v>969118.76</v>
      </c>
      <c r="J44" s="7">
        <f>J48</f>
        <v>1122245.8999999999</v>
      </c>
      <c r="K44" s="87">
        <f t="shared" si="9"/>
        <v>115.80065790904716</v>
      </c>
      <c r="L44" s="167"/>
      <c r="M44" s="167"/>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row>
    <row r="45" spans="1:254" s="10" customFormat="1" ht="226.2" hidden="1" customHeight="1" outlineLevel="1" x14ac:dyDescent="0.4">
      <c r="A45" s="32" t="s">
        <v>45</v>
      </c>
      <c r="B45" s="24" t="s">
        <v>93</v>
      </c>
      <c r="C45" s="44" t="s">
        <v>514</v>
      </c>
      <c r="D45" s="34">
        <v>44562</v>
      </c>
      <c r="E45" s="34">
        <v>44926</v>
      </c>
      <c r="F45" s="29">
        <v>44562</v>
      </c>
      <c r="G45" s="29">
        <v>44926</v>
      </c>
      <c r="H45" s="26" t="s">
        <v>7</v>
      </c>
      <c r="I45" s="7">
        <v>62934</v>
      </c>
      <c r="J45" s="7">
        <v>62934</v>
      </c>
      <c r="K45" s="39">
        <f t="shared" si="9"/>
        <v>100</v>
      </c>
      <c r="L45" s="40" t="s">
        <v>255</v>
      </c>
      <c r="M45" s="82" t="s">
        <v>508</v>
      </c>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row>
    <row r="46" spans="1:254" s="10" customFormat="1" ht="214.95" hidden="1" customHeight="1" outlineLevel="1" x14ac:dyDescent="0.4">
      <c r="A46" s="32" t="s">
        <v>46</v>
      </c>
      <c r="B46" s="24" t="s">
        <v>71</v>
      </c>
      <c r="C46" s="44" t="s">
        <v>514</v>
      </c>
      <c r="D46" s="34">
        <v>44562</v>
      </c>
      <c r="E46" s="34">
        <v>44926</v>
      </c>
      <c r="F46" s="29">
        <v>44562</v>
      </c>
      <c r="G46" s="29">
        <v>44926</v>
      </c>
      <c r="H46" s="26" t="s">
        <v>9</v>
      </c>
      <c r="I46" s="9" t="s">
        <v>10</v>
      </c>
      <c r="J46" s="9" t="s">
        <v>10</v>
      </c>
      <c r="K46" s="9" t="s">
        <v>10</v>
      </c>
      <c r="L46" s="40" t="s">
        <v>448</v>
      </c>
      <c r="M46" s="82" t="s">
        <v>508</v>
      </c>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row>
    <row r="47" spans="1:254" s="10" customFormat="1" ht="86.4" customHeight="1" outlineLevel="1" x14ac:dyDescent="0.4">
      <c r="A47" s="76" t="s">
        <v>47</v>
      </c>
      <c r="B47" s="84" t="s">
        <v>92</v>
      </c>
      <c r="C47" s="49" t="s">
        <v>515</v>
      </c>
      <c r="D47" s="71">
        <v>44562</v>
      </c>
      <c r="E47" s="71">
        <v>44926</v>
      </c>
      <c r="F47" s="86">
        <v>44562</v>
      </c>
      <c r="G47" s="86">
        <v>44926</v>
      </c>
      <c r="H47" s="50" t="s">
        <v>5</v>
      </c>
      <c r="I47" s="51">
        <f>I48</f>
        <v>969118.76</v>
      </c>
      <c r="J47" s="51">
        <f t="shared" ref="J47" si="11">J48</f>
        <v>1122245.8999999999</v>
      </c>
      <c r="K47" s="87">
        <f>J47/I47*100</f>
        <v>115.80065790904716</v>
      </c>
      <c r="L47" s="96" t="s">
        <v>594</v>
      </c>
      <c r="M47" s="96" t="s">
        <v>533</v>
      </c>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row>
    <row r="48" spans="1:254" s="10" customFormat="1" ht="53.7" customHeight="1" outlineLevel="1" x14ac:dyDescent="0.4">
      <c r="A48" s="79"/>
      <c r="B48" s="85"/>
      <c r="C48" s="53"/>
      <c r="D48" s="53"/>
      <c r="E48" s="53"/>
      <c r="F48" s="30"/>
      <c r="G48" s="30"/>
      <c r="H48" s="26" t="s">
        <v>77</v>
      </c>
      <c r="I48" s="7">
        <v>969118.76</v>
      </c>
      <c r="J48" s="7">
        <v>1122245.8999999999</v>
      </c>
      <c r="K48" s="6">
        <f>J48/I48*100</f>
        <v>115.80065790904716</v>
      </c>
      <c r="L48" s="96"/>
      <c r="M48" s="96"/>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row>
    <row r="49" spans="1:254" s="10" customFormat="1" ht="154.19999999999999" hidden="1" customHeight="1" outlineLevel="1" x14ac:dyDescent="0.4">
      <c r="A49" s="35" t="s">
        <v>100</v>
      </c>
      <c r="B49" s="53" t="s">
        <v>94</v>
      </c>
      <c r="C49" s="52" t="s">
        <v>119</v>
      </c>
      <c r="D49" s="37">
        <v>44562</v>
      </c>
      <c r="E49" s="37">
        <v>44926</v>
      </c>
      <c r="F49" s="31">
        <v>44562</v>
      </c>
      <c r="G49" s="31">
        <v>44926</v>
      </c>
      <c r="H49" s="54" t="s">
        <v>9</v>
      </c>
      <c r="I49" s="55" t="s">
        <v>89</v>
      </c>
      <c r="J49" s="55" t="s">
        <v>89</v>
      </c>
      <c r="K49" s="55" t="s">
        <v>89</v>
      </c>
      <c r="L49" s="40" t="s">
        <v>553</v>
      </c>
      <c r="M49" s="82" t="s">
        <v>508</v>
      </c>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row>
    <row r="50" spans="1:254" s="10" customFormat="1" ht="115.2" customHeight="1" outlineLevel="1" x14ac:dyDescent="0.4">
      <c r="A50" s="114" t="s">
        <v>48</v>
      </c>
      <c r="B50" s="93" t="s">
        <v>187</v>
      </c>
      <c r="C50" s="152" t="s">
        <v>120</v>
      </c>
      <c r="D50" s="142">
        <v>44562</v>
      </c>
      <c r="E50" s="142">
        <v>44804</v>
      </c>
      <c r="F50" s="142">
        <v>44562</v>
      </c>
      <c r="G50" s="142">
        <v>44804</v>
      </c>
      <c r="H50" s="88" t="s">
        <v>5</v>
      </c>
      <c r="I50" s="14">
        <f t="shared" ref="I50" si="12">I51</f>
        <v>100</v>
      </c>
      <c r="J50" s="14">
        <f t="shared" ref="J50" si="13">J51</f>
        <v>100</v>
      </c>
      <c r="K50" s="87">
        <f>J50/I50*100</f>
        <v>100</v>
      </c>
      <c r="L50" s="111"/>
      <c r="M50" s="111"/>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row>
    <row r="51" spans="1:254" s="10" customFormat="1" ht="19.5" customHeight="1" outlineLevel="1" x14ac:dyDescent="0.4">
      <c r="A51" s="114"/>
      <c r="B51" s="93"/>
      <c r="C51" s="153"/>
      <c r="D51" s="144"/>
      <c r="E51" s="144"/>
      <c r="F51" s="144"/>
      <c r="G51" s="144"/>
      <c r="H51" s="88" t="s">
        <v>7</v>
      </c>
      <c r="I51" s="14">
        <f t="shared" ref="I51" si="14">I53</f>
        <v>100</v>
      </c>
      <c r="J51" s="14">
        <f t="shared" ref="J51" si="15">J53</f>
        <v>100</v>
      </c>
      <c r="K51" s="87">
        <f>J51/I51*100</f>
        <v>100</v>
      </c>
      <c r="L51" s="111"/>
      <c r="M51" s="111"/>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row>
    <row r="52" spans="1:254" s="10" customFormat="1" ht="139.94999999999999" hidden="1" customHeight="1" outlineLevel="1" x14ac:dyDescent="0.4">
      <c r="A52" s="32" t="s">
        <v>49</v>
      </c>
      <c r="B52" s="24" t="s">
        <v>188</v>
      </c>
      <c r="C52" s="24" t="s">
        <v>120</v>
      </c>
      <c r="D52" s="34">
        <v>44562</v>
      </c>
      <c r="E52" s="34">
        <v>44702</v>
      </c>
      <c r="F52" s="34">
        <v>44562</v>
      </c>
      <c r="G52" s="34">
        <v>44702</v>
      </c>
      <c r="H52" s="26" t="s">
        <v>9</v>
      </c>
      <c r="I52" s="9" t="s">
        <v>10</v>
      </c>
      <c r="J52" s="9" t="s">
        <v>10</v>
      </c>
      <c r="K52" s="9" t="s">
        <v>10</v>
      </c>
      <c r="L52" s="24" t="s">
        <v>573</v>
      </c>
      <c r="M52" s="88" t="s">
        <v>508</v>
      </c>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row>
    <row r="53" spans="1:254" s="10" customFormat="1" ht="147.75" hidden="1" customHeight="1" outlineLevel="1" x14ac:dyDescent="0.4">
      <c r="A53" s="32" t="s">
        <v>50</v>
      </c>
      <c r="B53" s="24" t="s">
        <v>189</v>
      </c>
      <c r="C53" s="24" t="s">
        <v>120</v>
      </c>
      <c r="D53" s="34">
        <v>44702</v>
      </c>
      <c r="E53" s="34">
        <v>44804</v>
      </c>
      <c r="F53" s="34">
        <v>44702</v>
      </c>
      <c r="G53" s="34">
        <v>44804</v>
      </c>
      <c r="H53" s="24" t="s">
        <v>7</v>
      </c>
      <c r="I53" s="14">
        <v>100</v>
      </c>
      <c r="J53" s="14">
        <v>100</v>
      </c>
      <c r="K53" s="39">
        <f>J53/I53*100</f>
        <v>100</v>
      </c>
      <c r="L53" s="24" t="s">
        <v>486</v>
      </c>
      <c r="M53" s="88" t="s">
        <v>508</v>
      </c>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row>
    <row r="54" spans="1:254" s="10" customFormat="1" ht="48.6" customHeight="1" outlineLevel="1" x14ac:dyDescent="0.4">
      <c r="A54" s="119" t="s">
        <v>101</v>
      </c>
      <c r="B54" s="122" t="s">
        <v>81</v>
      </c>
      <c r="C54" s="93" t="s">
        <v>328</v>
      </c>
      <c r="D54" s="142">
        <v>44562</v>
      </c>
      <c r="E54" s="142">
        <v>44926</v>
      </c>
      <c r="F54" s="142">
        <v>44562</v>
      </c>
      <c r="G54" s="142">
        <v>44926</v>
      </c>
      <c r="H54" s="88" t="s">
        <v>5</v>
      </c>
      <c r="I54" s="7">
        <f t="shared" ref="I54" si="16">I55+I56</f>
        <v>224672.71000000002</v>
      </c>
      <c r="J54" s="7">
        <f t="shared" ref="J54" si="17">J55+J56</f>
        <v>169680.92512999996</v>
      </c>
      <c r="K54" s="87">
        <f>J54/I54*100</f>
        <v>75.523602813176524</v>
      </c>
      <c r="L54" s="96"/>
      <c r="M54" s="96"/>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row>
    <row r="55" spans="1:254" s="10" customFormat="1" ht="31.95" customHeight="1" outlineLevel="1" x14ac:dyDescent="0.4">
      <c r="A55" s="120"/>
      <c r="B55" s="123"/>
      <c r="C55" s="125"/>
      <c r="D55" s="143"/>
      <c r="E55" s="143"/>
      <c r="F55" s="143"/>
      <c r="G55" s="143"/>
      <c r="H55" s="88" t="s">
        <v>7</v>
      </c>
      <c r="I55" s="7">
        <f>I60+I356</f>
        <v>215000.7</v>
      </c>
      <c r="J55" s="7">
        <f>J60+J356</f>
        <v>162667.86042999997</v>
      </c>
      <c r="K55" s="87">
        <f>J55/I55*100</f>
        <v>75.659223635085823</v>
      </c>
      <c r="L55" s="96"/>
      <c r="M55" s="96"/>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row>
    <row r="56" spans="1:254" s="10" customFormat="1" ht="101.4" customHeight="1" outlineLevel="1" x14ac:dyDescent="0.4">
      <c r="A56" s="121"/>
      <c r="B56" s="112"/>
      <c r="C56" s="125"/>
      <c r="D56" s="144"/>
      <c r="E56" s="144"/>
      <c r="F56" s="144"/>
      <c r="G56" s="144"/>
      <c r="H56" s="88" t="s">
        <v>8</v>
      </c>
      <c r="I56" s="7">
        <f t="shared" ref="I56" si="18">I61</f>
        <v>9672.0099999999984</v>
      </c>
      <c r="J56" s="7">
        <f t="shared" ref="J56" si="19">J61</f>
        <v>7013.0646999999972</v>
      </c>
      <c r="K56" s="87">
        <f>J56/I56*100</f>
        <v>72.508865272058216</v>
      </c>
      <c r="L56" s="96"/>
      <c r="M56" s="96"/>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row>
    <row r="57" spans="1:254" s="10" customFormat="1" ht="213.75" hidden="1" customHeight="1" outlineLevel="1" x14ac:dyDescent="0.4">
      <c r="A57" s="32" t="s">
        <v>102</v>
      </c>
      <c r="B57" s="44" t="s">
        <v>82</v>
      </c>
      <c r="C57" s="44" t="s">
        <v>329</v>
      </c>
      <c r="D57" s="34">
        <v>44562</v>
      </c>
      <c r="E57" s="34">
        <v>44926</v>
      </c>
      <c r="F57" s="34">
        <v>44562</v>
      </c>
      <c r="G57" s="34">
        <v>44926</v>
      </c>
      <c r="H57" s="24" t="s">
        <v>9</v>
      </c>
      <c r="I57" s="7" t="s">
        <v>10</v>
      </c>
      <c r="J57" s="7" t="s">
        <v>10</v>
      </c>
      <c r="K57" s="7" t="s">
        <v>10</v>
      </c>
      <c r="L57" s="40" t="s">
        <v>108</v>
      </c>
      <c r="M57" s="82" t="s">
        <v>508</v>
      </c>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row>
    <row r="58" spans="1:254" s="10" customFormat="1" ht="204.6" hidden="1" customHeight="1" outlineLevel="1" x14ac:dyDescent="0.4">
      <c r="A58" s="32" t="s">
        <v>104</v>
      </c>
      <c r="B58" s="44" t="s">
        <v>114</v>
      </c>
      <c r="C58" s="44" t="s">
        <v>330</v>
      </c>
      <c r="D58" s="34">
        <v>44562</v>
      </c>
      <c r="E58" s="34">
        <v>44926</v>
      </c>
      <c r="F58" s="34">
        <v>44562</v>
      </c>
      <c r="G58" s="34">
        <v>44926</v>
      </c>
      <c r="H58" s="24" t="s">
        <v>9</v>
      </c>
      <c r="I58" s="7" t="s">
        <v>10</v>
      </c>
      <c r="J58" s="7" t="s">
        <v>10</v>
      </c>
      <c r="K58" s="7" t="s">
        <v>10</v>
      </c>
      <c r="L58" s="43" t="s">
        <v>109</v>
      </c>
      <c r="M58" s="90" t="s">
        <v>508</v>
      </c>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row>
    <row r="59" spans="1:254" s="10" customFormat="1" ht="32.1" hidden="1" customHeight="1" outlineLevel="1" x14ac:dyDescent="0.4">
      <c r="A59" s="114" t="s">
        <v>137</v>
      </c>
      <c r="B59" s="93" t="s">
        <v>83</v>
      </c>
      <c r="C59" s="93" t="s">
        <v>115</v>
      </c>
      <c r="D59" s="94">
        <v>44562</v>
      </c>
      <c r="E59" s="94">
        <v>44926</v>
      </c>
      <c r="F59" s="94">
        <v>44562</v>
      </c>
      <c r="G59" s="94">
        <v>44926</v>
      </c>
      <c r="H59" s="24" t="s">
        <v>5</v>
      </c>
      <c r="I59" s="7">
        <f>I60+I61</f>
        <v>194672.71000000002</v>
      </c>
      <c r="J59" s="7">
        <f>J60+J61</f>
        <v>140430.27512999997</v>
      </c>
      <c r="K59" s="39">
        <f t="shared" ref="K59:K122" si="20">J59/I59*100</f>
        <v>72.136600517864039</v>
      </c>
      <c r="L59" s="96" t="s">
        <v>595</v>
      </c>
      <c r="M59" s="96" t="s">
        <v>572</v>
      </c>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row>
    <row r="60" spans="1:254" s="10" customFormat="1" ht="22.5" customHeight="1" outlineLevel="1" x14ac:dyDescent="0.4">
      <c r="A60" s="114"/>
      <c r="B60" s="93"/>
      <c r="C60" s="125"/>
      <c r="D60" s="94"/>
      <c r="E60" s="94"/>
      <c r="F60" s="94"/>
      <c r="G60" s="94"/>
      <c r="H60" s="88" t="s">
        <v>7</v>
      </c>
      <c r="I60" s="7">
        <f>I63+I66+I69+I72+I75+I78+I81+I84+I87+I90+I93+I96+I99+I102+I105+I108+I111+I114+I117+I120+I123+I126+I129+I132+I135+I138+I141+I144+I147+I150+I153+I156+I159+I162+I165+I168+I171+I174+I177+I180+I183+I186+I189+I192+I195+I198+I201+I204+I207+I210+I213+I216+I219+I222+I225+I228+I231+I234+I237+I240+I243+I246+I249+I252+I255+I258+I261+I267+I270+I273+I276+I279+I282+I285+I288+I291+I294+I297+I300+I303+I306+I309+I312+I315+I318+I321+I324+I327+I330+I333+I336+I339+I342+I345+I348+I351+I354+I264</f>
        <v>185000.7</v>
      </c>
      <c r="J60" s="7">
        <f>J63+J66+J69+J72+J75+J78+J81+J84+J87+J90+J93+J96+J99+J102+J105+J108+J111+J114+J117+J120+J123+J126+J129+J132+J135+J138+J141+J144+J147+J150+J153+J156+J159+J162+J165+J168+J171+J174+J177+J180+J183+J186+J189+J192+J195+J198+J201+J204+J207+J210+J213+J216+J219+J222+J225+J228+J231+J234+J237+J240+J243+J246+J249+J252+J255+J258+J261+J267+J270+J273+J276+J279+J282+J285+J288+J291+J294+J297+J300+J303+J306+J309+J312+J315+J318+J321+J324+J327+J330+J333+J336+J339+J342+J345+J348+J351+J354+J264</f>
        <v>133417.21042999998</v>
      </c>
      <c r="K60" s="87">
        <f t="shared" si="20"/>
        <v>72.117138167585296</v>
      </c>
      <c r="L60" s="96"/>
      <c r="M60" s="96"/>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row>
    <row r="61" spans="1:254" s="10" customFormat="1" ht="81.599999999999994" customHeight="1" outlineLevel="1" x14ac:dyDescent="0.4">
      <c r="A61" s="114"/>
      <c r="B61" s="93"/>
      <c r="C61" s="125"/>
      <c r="D61" s="94"/>
      <c r="E61" s="94"/>
      <c r="F61" s="94"/>
      <c r="G61" s="94"/>
      <c r="H61" s="88" t="s">
        <v>8</v>
      </c>
      <c r="I61" s="7">
        <f>I64+I67+I70+I73+I76+I79+I82+I85+I88+I91+I94+I97+I100+I103+I106+I109+I112+I115+I118+I121+I124+I127+I130+I133+I136+I139+I142+I145+I148+I151+I154+I157+I160+I163+I166+I169+I172+I175+I178+I181+I184+I187+I190+I193+I196+I199+I202+I205+I208+I211+I214+I217+I220+I223+I226+I229+I232+I235+I238+I241+I244+I247+I250+I253+I256+I259+I262+I268+I271+I274+I277+I280+I283+I286+I289+I292+I295+I298+I301+I304+I307+I310+I313+I316+I319+I322+I325+I328+I331+I334+I337+I340+I343+I346+I349+I352+I355</f>
        <v>9672.0099999999984</v>
      </c>
      <c r="J61" s="7">
        <f>J64+J67+J70+J73+J76+J79+J82+J85+J88+J91+J94+J97+J100+J103+J106+J109+J112+J115+J118+J121+J124+J127+J130+J133+J136+J139+J142+J145+J148+J151+J154+J157+J160+J163+J166+J169+J172+J175+J178+J181+J184+J187+J190+J193+J196+J199+J202+J205+J208+J211+J214+J217+J220+J223+J226+J229+J232+J235+J238+J241+J244+J247+J250+J253+J256+J259+J262+J268+J271+J274+J277+J280+J283+J286+J289+J292+J295+J298+J301+J304+J307+J310+J313+J316+J319+J322+J325+J328+J331+J334+J337+J340+J343+J346+J349+J352+J355+J265</f>
        <v>7013.0646999999972</v>
      </c>
      <c r="K61" s="87">
        <f t="shared" si="20"/>
        <v>72.508865272058216</v>
      </c>
      <c r="L61" s="96"/>
      <c r="M61" s="96"/>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row>
    <row r="62" spans="1:254" s="10" customFormat="1" ht="20.399999999999999" hidden="1" customHeight="1" outlineLevel="1" x14ac:dyDescent="0.4">
      <c r="A62" s="119" t="s">
        <v>122</v>
      </c>
      <c r="B62" s="93" t="s">
        <v>361</v>
      </c>
      <c r="C62" s="93" t="s">
        <v>265</v>
      </c>
      <c r="D62" s="94">
        <v>44620</v>
      </c>
      <c r="E62" s="94">
        <v>44926</v>
      </c>
      <c r="F62" s="94">
        <v>44620</v>
      </c>
      <c r="G62" s="94">
        <v>44926</v>
      </c>
      <c r="H62" s="24" t="s">
        <v>5</v>
      </c>
      <c r="I62" s="7">
        <f>I63+I64</f>
        <v>1062.32</v>
      </c>
      <c r="J62" s="7">
        <f>J63+J64</f>
        <v>1062.31475</v>
      </c>
      <c r="K62" s="39">
        <f t="shared" si="20"/>
        <v>99.999505798629414</v>
      </c>
      <c r="L62" s="93" t="s">
        <v>362</v>
      </c>
      <c r="M62" s="93" t="s">
        <v>508</v>
      </c>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row>
    <row r="63" spans="1:254" s="10" customFormat="1" ht="22.5" customHeight="1" outlineLevel="1" x14ac:dyDescent="0.4">
      <c r="A63" s="120"/>
      <c r="B63" s="93"/>
      <c r="C63" s="125"/>
      <c r="D63" s="94"/>
      <c r="E63" s="94"/>
      <c r="F63" s="94"/>
      <c r="G63" s="94"/>
      <c r="H63" s="88" t="s">
        <v>7</v>
      </c>
      <c r="I63" s="7">
        <v>1009.2</v>
      </c>
      <c r="J63" s="7">
        <v>1009.19901</v>
      </c>
      <c r="K63" s="87">
        <f t="shared" si="20"/>
        <v>99.999901902497029</v>
      </c>
      <c r="L63" s="93"/>
      <c r="M63" s="93"/>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row>
    <row r="64" spans="1:254" s="10" customFormat="1" ht="147.6" customHeight="1" outlineLevel="1" x14ac:dyDescent="0.4">
      <c r="A64" s="121"/>
      <c r="B64" s="112"/>
      <c r="C64" s="125"/>
      <c r="D64" s="94"/>
      <c r="E64" s="94"/>
      <c r="F64" s="94"/>
      <c r="G64" s="94"/>
      <c r="H64" s="88" t="s">
        <v>8</v>
      </c>
      <c r="I64" s="7">
        <v>53.12</v>
      </c>
      <c r="J64" s="7">
        <v>53.115740000000002</v>
      </c>
      <c r="K64" s="87">
        <f t="shared" si="20"/>
        <v>99.991980421686748</v>
      </c>
      <c r="L64" s="93"/>
      <c r="M64" s="93"/>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row>
    <row r="65" spans="1:254" s="10" customFormat="1" ht="20.399999999999999" hidden="1" customHeight="1" outlineLevel="1" x14ac:dyDescent="0.4">
      <c r="A65" s="119" t="s">
        <v>123</v>
      </c>
      <c r="B65" s="93" t="s">
        <v>266</v>
      </c>
      <c r="C65" s="93" t="s">
        <v>265</v>
      </c>
      <c r="D65" s="94">
        <v>44620</v>
      </c>
      <c r="E65" s="94">
        <v>44926</v>
      </c>
      <c r="F65" s="94">
        <v>44620</v>
      </c>
      <c r="G65" s="94">
        <v>44926</v>
      </c>
      <c r="H65" s="24" t="s">
        <v>5</v>
      </c>
      <c r="I65" s="7">
        <f>I66+I67</f>
        <v>370.34</v>
      </c>
      <c r="J65" s="7">
        <f>J66+J67</f>
        <v>370.34</v>
      </c>
      <c r="K65" s="39">
        <f t="shared" si="20"/>
        <v>100</v>
      </c>
      <c r="L65" s="93" t="s">
        <v>575</v>
      </c>
      <c r="M65" s="93" t="s">
        <v>508</v>
      </c>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row>
    <row r="66" spans="1:254" s="10" customFormat="1" ht="22.5" customHeight="1" outlineLevel="1" x14ac:dyDescent="0.4">
      <c r="A66" s="120"/>
      <c r="B66" s="93"/>
      <c r="C66" s="125"/>
      <c r="D66" s="94"/>
      <c r="E66" s="94"/>
      <c r="F66" s="94"/>
      <c r="G66" s="94"/>
      <c r="H66" s="88" t="s">
        <v>7</v>
      </c>
      <c r="I66" s="7">
        <v>361.33</v>
      </c>
      <c r="J66" s="7">
        <v>361.32299999999998</v>
      </c>
      <c r="K66" s="87">
        <f t="shared" si="20"/>
        <v>99.998062712755655</v>
      </c>
      <c r="L66" s="93"/>
      <c r="M66" s="93"/>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row>
    <row r="67" spans="1:254" s="10" customFormat="1" ht="143.4" customHeight="1" outlineLevel="1" x14ac:dyDescent="0.4">
      <c r="A67" s="121"/>
      <c r="B67" s="112"/>
      <c r="C67" s="125"/>
      <c r="D67" s="94"/>
      <c r="E67" s="94"/>
      <c r="F67" s="94"/>
      <c r="G67" s="94"/>
      <c r="H67" s="88" t="s">
        <v>8</v>
      </c>
      <c r="I67" s="7">
        <v>9.01</v>
      </c>
      <c r="J67" s="7">
        <v>9.0169999999999995</v>
      </c>
      <c r="K67" s="87">
        <f t="shared" si="20"/>
        <v>100.07769145394005</v>
      </c>
      <c r="L67" s="93"/>
      <c r="M67" s="93"/>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row>
    <row r="68" spans="1:254" s="10" customFormat="1" ht="20.399999999999999" hidden="1" customHeight="1" outlineLevel="1" x14ac:dyDescent="0.4">
      <c r="A68" s="119" t="s">
        <v>124</v>
      </c>
      <c r="B68" s="93" t="s">
        <v>267</v>
      </c>
      <c r="C68" s="93" t="s">
        <v>265</v>
      </c>
      <c r="D68" s="94">
        <v>44620</v>
      </c>
      <c r="E68" s="94">
        <v>44926</v>
      </c>
      <c r="F68" s="94">
        <v>44620</v>
      </c>
      <c r="G68" s="94">
        <v>44926</v>
      </c>
      <c r="H68" s="24" t="s">
        <v>5</v>
      </c>
      <c r="I68" s="7">
        <f>I69+I70</f>
        <v>675</v>
      </c>
      <c r="J68" s="7">
        <f>J69+J70</f>
        <v>700</v>
      </c>
      <c r="K68" s="39">
        <f t="shared" si="20"/>
        <v>103.7037037037037</v>
      </c>
      <c r="L68" s="93" t="s">
        <v>363</v>
      </c>
      <c r="M68" s="93" t="s">
        <v>508</v>
      </c>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row>
    <row r="69" spans="1:254" s="10" customFormat="1" ht="22.5" customHeight="1" outlineLevel="1" x14ac:dyDescent="0.4">
      <c r="A69" s="120"/>
      <c r="B69" s="93"/>
      <c r="C69" s="125"/>
      <c r="D69" s="94"/>
      <c r="E69" s="94"/>
      <c r="F69" s="94"/>
      <c r="G69" s="94"/>
      <c r="H69" s="88" t="s">
        <v>7</v>
      </c>
      <c r="I69" s="7">
        <v>665</v>
      </c>
      <c r="J69" s="7">
        <v>665</v>
      </c>
      <c r="K69" s="87">
        <f t="shared" si="20"/>
        <v>100</v>
      </c>
      <c r="L69" s="93"/>
      <c r="M69" s="93"/>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row>
    <row r="70" spans="1:254" s="10" customFormat="1" ht="149.4" customHeight="1" outlineLevel="1" x14ac:dyDescent="0.4">
      <c r="A70" s="121"/>
      <c r="B70" s="112"/>
      <c r="C70" s="125"/>
      <c r="D70" s="94"/>
      <c r="E70" s="94"/>
      <c r="F70" s="94"/>
      <c r="G70" s="94"/>
      <c r="H70" s="88" t="s">
        <v>8</v>
      </c>
      <c r="I70" s="7">
        <v>10</v>
      </c>
      <c r="J70" s="7">
        <v>35</v>
      </c>
      <c r="K70" s="6">
        <f t="shared" si="20"/>
        <v>350</v>
      </c>
      <c r="L70" s="93"/>
      <c r="M70" s="93"/>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row>
    <row r="71" spans="1:254" s="10" customFormat="1" ht="20.399999999999999" hidden="1" customHeight="1" outlineLevel="1" x14ac:dyDescent="0.4">
      <c r="A71" s="119" t="s">
        <v>125</v>
      </c>
      <c r="B71" s="93" t="s">
        <v>364</v>
      </c>
      <c r="C71" s="93" t="s">
        <v>268</v>
      </c>
      <c r="D71" s="94">
        <v>44562</v>
      </c>
      <c r="E71" s="94">
        <v>44926</v>
      </c>
      <c r="F71" s="94">
        <v>44562</v>
      </c>
      <c r="G71" s="94">
        <v>44926</v>
      </c>
      <c r="H71" s="24" t="s">
        <v>5</v>
      </c>
      <c r="I71" s="23">
        <f>I72+I73</f>
        <v>1606.5</v>
      </c>
      <c r="J71" s="23">
        <f>J72+J73</f>
        <v>1606.5</v>
      </c>
      <c r="K71" s="39">
        <f t="shared" si="20"/>
        <v>100</v>
      </c>
      <c r="L71" s="93" t="s">
        <v>331</v>
      </c>
      <c r="M71" s="93" t="s">
        <v>508</v>
      </c>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row>
    <row r="72" spans="1:254" s="10" customFormat="1" ht="22.5" customHeight="1" outlineLevel="1" x14ac:dyDescent="0.4">
      <c r="A72" s="120"/>
      <c r="B72" s="93"/>
      <c r="C72" s="125"/>
      <c r="D72" s="94"/>
      <c r="E72" s="94"/>
      <c r="F72" s="94"/>
      <c r="G72" s="94"/>
      <c r="H72" s="88" t="s">
        <v>7</v>
      </c>
      <c r="I72" s="7">
        <v>1526.175</v>
      </c>
      <c r="J72" s="7">
        <v>1526.175</v>
      </c>
      <c r="K72" s="87">
        <f t="shared" si="20"/>
        <v>100</v>
      </c>
      <c r="L72" s="93"/>
      <c r="M72" s="93"/>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row>
    <row r="73" spans="1:254" s="10" customFormat="1" ht="144" customHeight="1" outlineLevel="1" x14ac:dyDescent="0.4">
      <c r="A73" s="121"/>
      <c r="B73" s="112"/>
      <c r="C73" s="125"/>
      <c r="D73" s="94"/>
      <c r="E73" s="94"/>
      <c r="F73" s="94"/>
      <c r="G73" s="94"/>
      <c r="H73" s="88" t="s">
        <v>8</v>
      </c>
      <c r="I73" s="7">
        <v>80.325000000000003</v>
      </c>
      <c r="J73" s="7">
        <v>80.325000000000003</v>
      </c>
      <c r="K73" s="87">
        <f t="shared" si="20"/>
        <v>100</v>
      </c>
      <c r="L73" s="93"/>
      <c r="M73" s="93"/>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row>
    <row r="74" spans="1:254" s="10" customFormat="1" ht="20.399999999999999" hidden="1" customHeight="1" outlineLevel="1" x14ac:dyDescent="0.4">
      <c r="A74" s="119" t="s">
        <v>138</v>
      </c>
      <c r="B74" s="93" t="s">
        <v>365</v>
      </c>
      <c r="C74" s="93" t="s">
        <v>268</v>
      </c>
      <c r="D74" s="94">
        <v>44562</v>
      </c>
      <c r="E74" s="94">
        <v>44926</v>
      </c>
      <c r="F74" s="94">
        <v>44562</v>
      </c>
      <c r="G74" s="94">
        <v>44926</v>
      </c>
      <c r="H74" s="24" t="s">
        <v>5</v>
      </c>
      <c r="I74" s="7">
        <f>I75+I76</f>
        <v>1606.5</v>
      </c>
      <c r="J74" s="7">
        <f>J75+J76</f>
        <v>1606.5</v>
      </c>
      <c r="K74" s="39">
        <f t="shared" si="20"/>
        <v>100</v>
      </c>
      <c r="L74" s="93" t="s">
        <v>332</v>
      </c>
      <c r="M74" s="93" t="s">
        <v>508</v>
      </c>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row>
    <row r="75" spans="1:254" s="10" customFormat="1" ht="22.5" customHeight="1" outlineLevel="1" x14ac:dyDescent="0.4">
      <c r="A75" s="120"/>
      <c r="B75" s="93"/>
      <c r="C75" s="125"/>
      <c r="D75" s="94"/>
      <c r="E75" s="94"/>
      <c r="F75" s="94"/>
      <c r="G75" s="94"/>
      <c r="H75" s="88" t="s">
        <v>7</v>
      </c>
      <c r="I75" s="7">
        <v>1526.175</v>
      </c>
      <c r="J75" s="7">
        <v>1526.175</v>
      </c>
      <c r="K75" s="87">
        <f t="shared" si="20"/>
        <v>100</v>
      </c>
      <c r="L75" s="93"/>
      <c r="M75" s="93"/>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row>
    <row r="76" spans="1:254" s="10" customFormat="1" ht="132.6" customHeight="1" outlineLevel="1" x14ac:dyDescent="0.4">
      <c r="A76" s="121"/>
      <c r="B76" s="112"/>
      <c r="C76" s="125"/>
      <c r="D76" s="94"/>
      <c r="E76" s="94"/>
      <c r="F76" s="94"/>
      <c r="G76" s="94"/>
      <c r="H76" s="88" t="s">
        <v>8</v>
      </c>
      <c r="I76" s="7">
        <v>80.325000000000003</v>
      </c>
      <c r="J76" s="7">
        <v>80.325000000000003</v>
      </c>
      <c r="K76" s="87">
        <f t="shared" si="20"/>
        <v>100</v>
      </c>
      <c r="L76" s="93"/>
      <c r="M76" s="93"/>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row>
    <row r="77" spans="1:254" s="10" customFormat="1" ht="20.399999999999999" hidden="1" customHeight="1" outlineLevel="1" x14ac:dyDescent="0.4">
      <c r="A77" s="119" t="s">
        <v>126</v>
      </c>
      <c r="B77" s="93" t="s">
        <v>269</v>
      </c>
      <c r="C77" s="93" t="s">
        <v>270</v>
      </c>
      <c r="D77" s="94">
        <v>44620</v>
      </c>
      <c r="E77" s="94">
        <v>44926</v>
      </c>
      <c r="F77" s="94">
        <v>44620</v>
      </c>
      <c r="G77" s="94">
        <v>44926</v>
      </c>
      <c r="H77" s="24" t="s">
        <v>5</v>
      </c>
      <c r="I77" s="7">
        <f>I78+I79</f>
        <v>5000</v>
      </c>
      <c r="J77" s="7">
        <f>J78+J79</f>
        <v>4999.8171999999995</v>
      </c>
      <c r="K77" s="39">
        <f t="shared" si="20"/>
        <v>99.996343999999993</v>
      </c>
      <c r="L77" s="93" t="s">
        <v>333</v>
      </c>
      <c r="M77" s="93" t="s">
        <v>508</v>
      </c>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row>
    <row r="78" spans="1:254" s="10" customFormat="1" ht="22.5" customHeight="1" outlineLevel="1" x14ac:dyDescent="0.4">
      <c r="A78" s="120"/>
      <c r="B78" s="93"/>
      <c r="C78" s="125"/>
      <c r="D78" s="94"/>
      <c r="E78" s="94"/>
      <c r="F78" s="94"/>
      <c r="G78" s="94"/>
      <c r="H78" s="88" t="s">
        <v>7</v>
      </c>
      <c r="I78" s="7">
        <v>4750</v>
      </c>
      <c r="J78" s="7">
        <v>4749.8263399999996</v>
      </c>
      <c r="K78" s="87">
        <f t="shared" si="20"/>
        <v>99.996343999999993</v>
      </c>
      <c r="L78" s="93"/>
      <c r="M78" s="93"/>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row>
    <row r="79" spans="1:254" s="10" customFormat="1" ht="146.1" customHeight="1" outlineLevel="1" x14ac:dyDescent="0.4">
      <c r="A79" s="121"/>
      <c r="B79" s="112"/>
      <c r="C79" s="125"/>
      <c r="D79" s="94"/>
      <c r="E79" s="94"/>
      <c r="F79" s="94"/>
      <c r="G79" s="94"/>
      <c r="H79" s="88" t="s">
        <v>8</v>
      </c>
      <c r="I79" s="7">
        <v>250</v>
      </c>
      <c r="J79" s="7">
        <v>249.99086</v>
      </c>
      <c r="K79" s="87">
        <f t="shared" si="20"/>
        <v>99.996344000000008</v>
      </c>
      <c r="L79" s="112"/>
      <c r="M79" s="93"/>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row>
    <row r="80" spans="1:254" s="10" customFormat="1" ht="20.399999999999999" hidden="1" customHeight="1" outlineLevel="1" x14ac:dyDescent="0.4">
      <c r="A80" s="119" t="s">
        <v>127</v>
      </c>
      <c r="B80" s="93" t="s">
        <v>271</v>
      </c>
      <c r="C80" s="93" t="s">
        <v>270</v>
      </c>
      <c r="D80" s="94">
        <v>44620</v>
      </c>
      <c r="E80" s="94">
        <v>44926</v>
      </c>
      <c r="F80" s="94">
        <v>44620</v>
      </c>
      <c r="G80" s="94">
        <v>44926</v>
      </c>
      <c r="H80" s="24" t="s">
        <v>5</v>
      </c>
      <c r="I80" s="7">
        <f>I81+I82</f>
        <v>5000</v>
      </c>
      <c r="J80" s="7">
        <f>J81+J82</f>
        <v>4995.6490899999999</v>
      </c>
      <c r="K80" s="39">
        <f t="shared" si="20"/>
        <v>99.912981799999997</v>
      </c>
      <c r="L80" s="93" t="s">
        <v>334</v>
      </c>
      <c r="M80" s="93" t="s">
        <v>508</v>
      </c>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row>
    <row r="81" spans="1:254" s="10" customFormat="1" ht="22.5" customHeight="1" outlineLevel="1" x14ac:dyDescent="0.4">
      <c r="A81" s="120"/>
      <c r="B81" s="93"/>
      <c r="C81" s="125"/>
      <c r="D81" s="94"/>
      <c r="E81" s="94"/>
      <c r="F81" s="94"/>
      <c r="G81" s="94"/>
      <c r="H81" s="88" t="s">
        <v>7</v>
      </c>
      <c r="I81" s="7">
        <v>4750</v>
      </c>
      <c r="J81" s="7">
        <v>4745.8666400000002</v>
      </c>
      <c r="K81" s="87">
        <f t="shared" si="20"/>
        <v>99.912981894736845</v>
      </c>
      <c r="L81" s="93"/>
      <c r="M81" s="93"/>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row>
    <row r="82" spans="1:254" s="10" customFormat="1" ht="147.6" customHeight="1" outlineLevel="1" x14ac:dyDescent="0.4">
      <c r="A82" s="121"/>
      <c r="B82" s="112"/>
      <c r="C82" s="125"/>
      <c r="D82" s="94"/>
      <c r="E82" s="94"/>
      <c r="F82" s="94"/>
      <c r="G82" s="94"/>
      <c r="H82" s="88" t="s">
        <v>8</v>
      </c>
      <c r="I82" s="7">
        <v>250</v>
      </c>
      <c r="J82" s="7">
        <v>249.78245000000001</v>
      </c>
      <c r="K82" s="87">
        <f t="shared" si="20"/>
        <v>99.912980000000005</v>
      </c>
      <c r="L82" s="93"/>
      <c r="M82" s="93"/>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row>
    <row r="83" spans="1:254" s="10" customFormat="1" ht="20.399999999999999" hidden="1" customHeight="1" outlineLevel="1" x14ac:dyDescent="0.4">
      <c r="A83" s="119" t="s">
        <v>128</v>
      </c>
      <c r="B83" s="93" t="s">
        <v>272</v>
      </c>
      <c r="C83" s="93" t="s">
        <v>270</v>
      </c>
      <c r="D83" s="94">
        <v>44620</v>
      </c>
      <c r="E83" s="94">
        <v>44926</v>
      </c>
      <c r="F83" s="94">
        <v>44620</v>
      </c>
      <c r="G83" s="94">
        <v>44926</v>
      </c>
      <c r="H83" s="24" t="s">
        <v>5</v>
      </c>
      <c r="I83" s="7">
        <f>I84+I85</f>
        <v>200</v>
      </c>
      <c r="J83" s="7">
        <f>J84+J85</f>
        <v>199.49099999999999</v>
      </c>
      <c r="K83" s="39">
        <f t="shared" si="20"/>
        <v>99.745499999999993</v>
      </c>
      <c r="L83" s="93" t="s">
        <v>335</v>
      </c>
      <c r="M83" s="93" t="s">
        <v>508</v>
      </c>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row>
    <row r="84" spans="1:254" s="10" customFormat="1" ht="22.5" customHeight="1" outlineLevel="1" x14ac:dyDescent="0.4">
      <c r="A84" s="120"/>
      <c r="B84" s="93"/>
      <c r="C84" s="125"/>
      <c r="D84" s="94"/>
      <c r="E84" s="94"/>
      <c r="F84" s="94"/>
      <c r="G84" s="94"/>
      <c r="H84" s="88" t="s">
        <v>7</v>
      </c>
      <c r="I84" s="7">
        <v>190</v>
      </c>
      <c r="J84" s="7">
        <v>189.51599999999999</v>
      </c>
      <c r="K84" s="87">
        <f t="shared" si="20"/>
        <v>99.74526315789474</v>
      </c>
      <c r="L84" s="93"/>
      <c r="M84" s="93"/>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row>
    <row r="85" spans="1:254" s="10" customFormat="1" ht="145.35" customHeight="1" outlineLevel="1" x14ac:dyDescent="0.4">
      <c r="A85" s="121"/>
      <c r="B85" s="112"/>
      <c r="C85" s="125"/>
      <c r="D85" s="94"/>
      <c r="E85" s="94"/>
      <c r="F85" s="94"/>
      <c r="G85" s="94"/>
      <c r="H85" s="88" t="s">
        <v>8</v>
      </c>
      <c r="I85" s="7">
        <v>10</v>
      </c>
      <c r="J85" s="7">
        <v>9.9749999999999996</v>
      </c>
      <c r="K85" s="87">
        <f t="shared" si="20"/>
        <v>99.75</v>
      </c>
      <c r="L85" s="93"/>
      <c r="M85" s="93"/>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row>
    <row r="86" spans="1:254" s="10" customFormat="1" ht="20.399999999999999" hidden="1" customHeight="1" outlineLevel="1" x14ac:dyDescent="0.4">
      <c r="A86" s="119" t="s">
        <v>129</v>
      </c>
      <c r="B86" s="93" t="s">
        <v>366</v>
      </c>
      <c r="C86" s="93" t="s">
        <v>367</v>
      </c>
      <c r="D86" s="94">
        <v>44757</v>
      </c>
      <c r="E86" s="94">
        <v>44926</v>
      </c>
      <c r="F86" s="94">
        <v>44757</v>
      </c>
      <c r="G86" s="94">
        <v>44926</v>
      </c>
      <c r="H86" s="24" t="s">
        <v>5</v>
      </c>
      <c r="I86" s="7">
        <f>I87+I88</f>
        <v>4823.6699999999992</v>
      </c>
      <c r="J86" s="7">
        <f>J87+J88</f>
        <v>3980.2716799999998</v>
      </c>
      <c r="K86" s="39">
        <f t="shared" si="20"/>
        <v>82.515422489515259</v>
      </c>
      <c r="L86" s="93" t="s">
        <v>576</v>
      </c>
      <c r="M86" s="93" t="s">
        <v>508</v>
      </c>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row>
    <row r="87" spans="1:254" s="10" customFormat="1" ht="22.5" customHeight="1" outlineLevel="1" x14ac:dyDescent="0.4">
      <c r="A87" s="120"/>
      <c r="B87" s="93"/>
      <c r="C87" s="125"/>
      <c r="D87" s="94"/>
      <c r="E87" s="94"/>
      <c r="F87" s="94"/>
      <c r="G87" s="94"/>
      <c r="H87" s="88" t="s">
        <v>7</v>
      </c>
      <c r="I87" s="7">
        <v>4582.4799999999996</v>
      </c>
      <c r="J87" s="7">
        <v>3781.252</v>
      </c>
      <c r="K87" s="87">
        <f t="shared" si="20"/>
        <v>82.515406504774717</v>
      </c>
      <c r="L87" s="93"/>
      <c r="M87" s="93"/>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row>
    <row r="88" spans="1:254" s="10" customFormat="1" ht="118.2" customHeight="1" outlineLevel="1" x14ac:dyDescent="0.4">
      <c r="A88" s="121"/>
      <c r="B88" s="112"/>
      <c r="C88" s="125"/>
      <c r="D88" s="94"/>
      <c r="E88" s="94"/>
      <c r="F88" s="94"/>
      <c r="G88" s="94"/>
      <c r="H88" s="88" t="s">
        <v>8</v>
      </c>
      <c r="I88" s="7">
        <v>241.19</v>
      </c>
      <c r="J88" s="7">
        <v>199.01967999999999</v>
      </c>
      <c r="K88" s="87">
        <f t="shared" si="20"/>
        <v>82.515726190969772</v>
      </c>
      <c r="L88" s="93"/>
      <c r="M88" s="93"/>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row>
    <row r="89" spans="1:254" s="10" customFormat="1" ht="34.950000000000003" customHeight="1" outlineLevel="1" x14ac:dyDescent="0.4">
      <c r="A89" s="119" t="s">
        <v>130</v>
      </c>
      <c r="B89" s="93" t="s">
        <v>368</v>
      </c>
      <c r="C89" s="93" t="s">
        <v>369</v>
      </c>
      <c r="D89" s="94">
        <v>44757</v>
      </c>
      <c r="E89" s="94">
        <v>44926</v>
      </c>
      <c r="F89" s="94">
        <v>44757</v>
      </c>
      <c r="G89" s="94">
        <v>44926</v>
      </c>
      <c r="H89" s="88" t="s">
        <v>5</v>
      </c>
      <c r="I89" s="7">
        <f>I90+I91</f>
        <v>22243.18</v>
      </c>
      <c r="J89" s="7">
        <f>J90+J91</f>
        <v>0</v>
      </c>
      <c r="K89" s="6">
        <f t="shared" si="20"/>
        <v>0</v>
      </c>
      <c r="L89" s="93" t="s">
        <v>557</v>
      </c>
      <c r="M89" s="93" t="s">
        <v>533</v>
      </c>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c r="IS89" s="2"/>
      <c r="IT89" s="2"/>
    </row>
    <row r="90" spans="1:254" s="10" customFormat="1" ht="22.5" customHeight="1" outlineLevel="1" x14ac:dyDescent="0.4">
      <c r="A90" s="120"/>
      <c r="B90" s="93"/>
      <c r="C90" s="125"/>
      <c r="D90" s="94"/>
      <c r="E90" s="94"/>
      <c r="F90" s="94"/>
      <c r="G90" s="94"/>
      <c r="H90" s="88" t="s">
        <v>7</v>
      </c>
      <c r="I90" s="7">
        <v>21131.02</v>
      </c>
      <c r="J90" s="7">
        <v>0</v>
      </c>
      <c r="K90" s="6">
        <f t="shared" si="20"/>
        <v>0</v>
      </c>
      <c r="L90" s="93"/>
      <c r="M90" s="93"/>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c r="IR90" s="2"/>
      <c r="IS90" s="2"/>
      <c r="IT90" s="2"/>
    </row>
    <row r="91" spans="1:254" s="10" customFormat="1" ht="199.95" customHeight="1" outlineLevel="1" x14ac:dyDescent="0.4">
      <c r="A91" s="121"/>
      <c r="B91" s="112"/>
      <c r="C91" s="125"/>
      <c r="D91" s="94"/>
      <c r="E91" s="94"/>
      <c r="F91" s="94"/>
      <c r="G91" s="94"/>
      <c r="H91" s="88" t="s">
        <v>8</v>
      </c>
      <c r="I91" s="7">
        <v>1112.1600000000001</v>
      </c>
      <c r="J91" s="7">
        <v>0</v>
      </c>
      <c r="K91" s="6">
        <f t="shared" si="20"/>
        <v>0</v>
      </c>
      <c r="L91" s="93"/>
      <c r="M91" s="11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row>
    <row r="92" spans="1:254" s="10" customFormat="1" ht="20.399999999999999" hidden="1" customHeight="1" outlineLevel="1" x14ac:dyDescent="0.4">
      <c r="A92" s="119" t="s">
        <v>131</v>
      </c>
      <c r="B92" s="93" t="s">
        <v>370</v>
      </c>
      <c r="C92" s="93" t="s">
        <v>273</v>
      </c>
      <c r="D92" s="94">
        <v>44620</v>
      </c>
      <c r="E92" s="94">
        <v>44926</v>
      </c>
      <c r="F92" s="94">
        <v>44620</v>
      </c>
      <c r="G92" s="94">
        <v>44926</v>
      </c>
      <c r="H92" s="24" t="s">
        <v>5</v>
      </c>
      <c r="I92" s="7">
        <f>I93+I94</f>
        <v>3100</v>
      </c>
      <c r="J92" s="7">
        <f>J93+J94</f>
        <v>3084.5</v>
      </c>
      <c r="K92" s="39">
        <f t="shared" si="20"/>
        <v>99.5</v>
      </c>
      <c r="L92" s="93" t="s">
        <v>336</v>
      </c>
      <c r="M92" s="93" t="s">
        <v>508</v>
      </c>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row>
    <row r="93" spans="1:254" s="10" customFormat="1" ht="22.5" customHeight="1" outlineLevel="1" x14ac:dyDescent="0.4">
      <c r="A93" s="120"/>
      <c r="B93" s="93"/>
      <c r="C93" s="125"/>
      <c r="D93" s="94"/>
      <c r="E93" s="94"/>
      <c r="F93" s="94"/>
      <c r="G93" s="94"/>
      <c r="H93" s="88" t="s">
        <v>7</v>
      </c>
      <c r="I93" s="7">
        <v>2945</v>
      </c>
      <c r="J93" s="7">
        <v>2930.2750000000001</v>
      </c>
      <c r="K93" s="87">
        <f t="shared" si="20"/>
        <v>99.5</v>
      </c>
      <c r="L93" s="93"/>
      <c r="M93" s="93"/>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c r="IS93" s="2"/>
      <c r="IT93" s="2"/>
    </row>
    <row r="94" spans="1:254" s="10" customFormat="1" ht="163.95" customHeight="1" outlineLevel="1" x14ac:dyDescent="0.4">
      <c r="A94" s="121"/>
      <c r="B94" s="112"/>
      <c r="C94" s="125"/>
      <c r="D94" s="94"/>
      <c r="E94" s="94"/>
      <c r="F94" s="94"/>
      <c r="G94" s="94"/>
      <c r="H94" s="88" t="s">
        <v>8</v>
      </c>
      <c r="I94" s="7">
        <v>155</v>
      </c>
      <c r="J94" s="7">
        <v>154.22499999999999</v>
      </c>
      <c r="K94" s="87">
        <f t="shared" si="20"/>
        <v>99.5</v>
      </c>
      <c r="L94" s="112"/>
      <c r="M94" s="93"/>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row>
    <row r="95" spans="1:254" s="10" customFormat="1" ht="20.399999999999999" hidden="1" customHeight="1" outlineLevel="1" x14ac:dyDescent="0.4">
      <c r="A95" s="119" t="s">
        <v>132</v>
      </c>
      <c r="B95" s="93" t="s">
        <v>274</v>
      </c>
      <c r="C95" s="93" t="s">
        <v>275</v>
      </c>
      <c r="D95" s="94">
        <v>44620</v>
      </c>
      <c r="E95" s="94">
        <v>44926</v>
      </c>
      <c r="F95" s="94">
        <v>44620</v>
      </c>
      <c r="G95" s="94">
        <v>44926</v>
      </c>
      <c r="H95" s="24" t="s">
        <v>5</v>
      </c>
      <c r="I95" s="7">
        <f>I96+I97</f>
        <v>1100</v>
      </c>
      <c r="J95" s="7">
        <f>J96+J97</f>
        <v>1100</v>
      </c>
      <c r="K95" s="39">
        <f t="shared" si="20"/>
        <v>100</v>
      </c>
      <c r="L95" s="93" t="s">
        <v>337</v>
      </c>
      <c r="M95" s="93" t="s">
        <v>508</v>
      </c>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row>
    <row r="96" spans="1:254" s="10" customFormat="1" ht="22.5" customHeight="1" outlineLevel="1" x14ac:dyDescent="0.4">
      <c r="A96" s="120"/>
      <c r="B96" s="93"/>
      <c r="C96" s="125"/>
      <c r="D96" s="94"/>
      <c r="E96" s="94"/>
      <c r="F96" s="94"/>
      <c r="G96" s="94"/>
      <c r="H96" s="88" t="s">
        <v>7</v>
      </c>
      <c r="I96" s="7">
        <v>1045</v>
      </c>
      <c r="J96" s="7">
        <v>1045</v>
      </c>
      <c r="K96" s="87">
        <f t="shared" si="20"/>
        <v>100</v>
      </c>
      <c r="L96" s="93"/>
      <c r="M96" s="93"/>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row>
    <row r="97" spans="1:254" s="10" customFormat="1" ht="124.35" customHeight="1" outlineLevel="1" x14ac:dyDescent="0.4">
      <c r="A97" s="121"/>
      <c r="B97" s="112"/>
      <c r="C97" s="125"/>
      <c r="D97" s="94"/>
      <c r="E97" s="94"/>
      <c r="F97" s="94"/>
      <c r="G97" s="94"/>
      <c r="H97" s="88" t="s">
        <v>8</v>
      </c>
      <c r="I97" s="7">
        <v>55</v>
      </c>
      <c r="J97" s="7">
        <v>55</v>
      </c>
      <c r="K97" s="87">
        <f t="shared" si="20"/>
        <v>100</v>
      </c>
      <c r="L97" s="112"/>
      <c r="M97" s="93"/>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row>
    <row r="98" spans="1:254" s="10" customFormat="1" ht="20.399999999999999" hidden="1" customHeight="1" outlineLevel="1" x14ac:dyDescent="0.4">
      <c r="A98" s="119" t="s">
        <v>133</v>
      </c>
      <c r="B98" s="93" t="s">
        <v>276</v>
      </c>
      <c r="C98" s="93" t="s">
        <v>277</v>
      </c>
      <c r="D98" s="94">
        <v>44620</v>
      </c>
      <c r="E98" s="94">
        <v>44926</v>
      </c>
      <c r="F98" s="94">
        <v>44620</v>
      </c>
      <c r="G98" s="94">
        <v>44926</v>
      </c>
      <c r="H98" s="24" t="s">
        <v>5</v>
      </c>
      <c r="I98" s="7">
        <f>I99+I100</f>
        <v>1100</v>
      </c>
      <c r="J98" s="7">
        <f>J99+J100</f>
        <v>1100</v>
      </c>
      <c r="K98" s="39">
        <f t="shared" si="20"/>
        <v>100</v>
      </c>
      <c r="L98" s="93" t="s">
        <v>338</v>
      </c>
      <c r="M98" s="93" t="s">
        <v>508</v>
      </c>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row>
    <row r="99" spans="1:254" s="10" customFormat="1" ht="22.5" customHeight="1" outlineLevel="1" x14ac:dyDescent="0.4">
      <c r="A99" s="120"/>
      <c r="B99" s="93"/>
      <c r="C99" s="125"/>
      <c r="D99" s="94"/>
      <c r="E99" s="94"/>
      <c r="F99" s="94"/>
      <c r="G99" s="94"/>
      <c r="H99" s="88" t="s">
        <v>7</v>
      </c>
      <c r="I99" s="7">
        <v>1045</v>
      </c>
      <c r="J99" s="7">
        <v>1045</v>
      </c>
      <c r="K99" s="87">
        <f t="shared" si="20"/>
        <v>100</v>
      </c>
      <c r="L99" s="93"/>
      <c r="M99" s="93"/>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row>
    <row r="100" spans="1:254" s="10" customFormat="1" ht="120.6" customHeight="1" outlineLevel="1" x14ac:dyDescent="0.4">
      <c r="A100" s="121"/>
      <c r="B100" s="112"/>
      <c r="C100" s="125"/>
      <c r="D100" s="94"/>
      <c r="E100" s="94"/>
      <c r="F100" s="94"/>
      <c r="G100" s="94"/>
      <c r="H100" s="88" t="s">
        <v>8</v>
      </c>
      <c r="I100" s="7">
        <v>55</v>
      </c>
      <c r="J100" s="7">
        <v>55</v>
      </c>
      <c r="K100" s="87">
        <f t="shared" si="20"/>
        <v>100</v>
      </c>
      <c r="L100" s="112"/>
      <c r="M100" s="93"/>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row>
    <row r="101" spans="1:254" s="10" customFormat="1" ht="20.399999999999999" hidden="1" customHeight="1" outlineLevel="1" x14ac:dyDescent="0.4">
      <c r="A101" s="119" t="s">
        <v>134</v>
      </c>
      <c r="B101" s="93" t="s">
        <v>278</v>
      </c>
      <c r="C101" s="93" t="s">
        <v>279</v>
      </c>
      <c r="D101" s="94">
        <v>44620</v>
      </c>
      <c r="E101" s="94">
        <v>44926</v>
      </c>
      <c r="F101" s="94">
        <v>44620</v>
      </c>
      <c r="G101" s="94">
        <v>44926</v>
      </c>
      <c r="H101" s="24" t="s">
        <v>5</v>
      </c>
      <c r="I101" s="7">
        <f>I102+I103</f>
        <v>3929.6</v>
      </c>
      <c r="J101" s="7">
        <f>J102+J103</f>
        <v>3929.6</v>
      </c>
      <c r="K101" s="39">
        <f t="shared" si="20"/>
        <v>100</v>
      </c>
      <c r="L101" s="93" t="s">
        <v>577</v>
      </c>
      <c r="M101" s="93" t="s">
        <v>508</v>
      </c>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row>
    <row r="102" spans="1:254" s="10" customFormat="1" ht="22.5" customHeight="1" outlineLevel="1" x14ac:dyDescent="0.4">
      <c r="A102" s="120"/>
      <c r="B102" s="93"/>
      <c r="C102" s="125"/>
      <c r="D102" s="94"/>
      <c r="E102" s="94"/>
      <c r="F102" s="94"/>
      <c r="G102" s="94"/>
      <c r="H102" s="88" t="s">
        <v>7</v>
      </c>
      <c r="I102" s="7">
        <v>3733.12</v>
      </c>
      <c r="J102" s="7">
        <v>3733.12</v>
      </c>
      <c r="K102" s="87">
        <f t="shared" si="20"/>
        <v>100</v>
      </c>
      <c r="L102" s="93"/>
      <c r="M102" s="93"/>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row>
    <row r="103" spans="1:254" s="10" customFormat="1" ht="132" customHeight="1" outlineLevel="1" x14ac:dyDescent="0.4">
      <c r="A103" s="121"/>
      <c r="B103" s="112"/>
      <c r="C103" s="125"/>
      <c r="D103" s="94"/>
      <c r="E103" s="94"/>
      <c r="F103" s="94"/>
      <c r="G103" s="94"/>
      <c r="H103" s="88" t="s">
        <v>8</v>
      </c>
      <c r="I103" s="7">
        <v>196.48000000000002</v>
      </c>
      <c r="J103" s="7">
        <v>196.48</v>
      </c>
      <c r="K103" s="87">
        <f t="shared" si="20"/>
        <v>99.999999999999986</v>
      </c>
      <c r="L103" s="112"/>
      <c r="M103" s="93"/>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row>
    <row r="104" spans="1:254" s="10" customFormat="1" ht="20.399999999999999" hidden="1" customHeight="1" outlineLevel="1" x14ac:dyDescent="0.4">
      <c r="A104" s="119" t="s">
        <v>139</v>
      </c>
      <c r="B104" s="93" t="s">
        <v>457</v>
      </c>
      <c r="C104" s="93" t="s">
        <v>279</v>
      </c>
      <c r="D104" s="94">
        <v>44757</v>
      </c>
      <c r="E104" s="94">
        <v>44926</v>
      </c>
      <c r="F104" s="94">
        <v>44757</v>
      </c>
      <c r="G104" s="94">
        <v>44926</v>
      </c>
      <c r="H104" s="24" t="s">
        <v>5</v>
      </c>
      <c r="I104" s="7">
        <f>I105+I106</f>
        <v>4400</v>
      </c>
      <c r="J104" s="7">
        <f>J105+J106</f>
        <v>1346.2503999999999</v>
      </c>
      <c r="K104" s="39">
        <f t="shared" si="20"/>
        <v>30.596599999999995</v>
      </c>
      <c r="L104" s="93" t="s">
        <v>558</v>
      </c>
      <c r="M104" s="93" t="s">
        <v>533</v>
      </c>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row>
    <row r="105" spans="1:254" s="10" customFormat="1" ht="22.5" customHeight="1" outlineLevel="1" x14ac:dyDescent="0.4">
      <c r="A105" s="120"/>
      <c r="B105" s="93"/>
      <c r="C105" s="125"/>
      <c r="D105" s="94"/>
      <c r="E105" s="94"/>
      <c r="F105" s="94"/>
      <c r="G105" s="94"/>
      <c r="H105" s="88" t="s">
        <v>7</v>
      </c>
      <c r="I105" s="7">
        <v>4180</v>
      </c>
      <c r="J105" s="7">
        <v>1278.93788</v>
      </c>
      <c r="K105" s="87">
        <f t="shared" si="20"/>
        <v>30.596600000000002</v>
      </c>
      <c r="L105" s="93"/>
      <c r="M105" s="93"/>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row>
    <row r="106" spans="1:254" s="10" customFormat="1" ht="121.2" customHeight="1" outlineLevel="1" x14ac:dyDescent="0.4">
      <c r="A106" s="121"/>
      <c r="B106" s="112"/>
      <c r="C106" s="125"/>
      <c r="D106" s="94"/>
      <c r="E106" s="94"/>
      <c r="F106" s="94"/>
      <c r="G106" s="94"/>
      <c r="H106" s="88" t="s">
        <v>8</v>
      </c>
      <c r="I106" s="7">
        <v>220</v>
      </c>
      <c r="J106" s="7">
        <v>67.312520000000006</v>
      </c>
      <c r="K106" s="87">
        <f t="shared" si="20"/>
        <v>30.596600000000002</v>
      </c>
      <c r="L106" s="112"/>
      <c r="M106" s="93"/>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row>
    <row r="107" spans="1:254" s="10" customFormat="1" ht="37.950000000000003" customHeight="1" outlineLevel="1" x14ac:dyDescent="0.4">
      <c r="A107" s="119" t="s">
        <v>135</v>
      </c>
      <c r="B107" s="93" t="s">
        <v>458</v>
      </c>
      <c r="C107" s="93" t="s">
        <v>279</v>
      </c>
      <c r="D107" s="94">
        <v>44757</v>
      </c>
      <c r="E107" s="94">
        <v>44926</v>
      </c>
      <c r="F107" s="94">
        <v>44757</v>
      </c>
      <c r="G107" s="94">
        <v>44926</v>
      </c>
      <c r="H107" s="88" t="s">
        <v>5</v>
      </c>
      <c r="I107" s="7">
        <f>I108+I109</f>
        <v>2000</v>
      </c>
      <c r="J107" s="7">
        <f>J108+J109</f>
        <v>0</v>
      </c>
      <c r="K107" s="87">
        <f t="shared" si="20"/>
        <v>0</v>
      </c>
      <c r="L107" s="93" t="s">
        <v>559</v>
      </c>
      <c r="M107" s="93" t="s">
        <v>533</v>
      </c>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row>
    <row r="108" spans="1:254" s="10" customFormat="1" ht="22.5" customHeight="1" outlineLevel="1" x14ac:dyDescent="0.4">
      <c r="A108" s="120"/>
      <c r="B108" s="93"/>
      <c r="C108" s="125"/>
      <c r="D108" s="94"/>
      <c r="E108" s="94"/>
      <c r="F108" s="94"/>
      <c r="G108" s="94"/>
      <c r="H108" s="88" t="s">
        <v>7</v>
      </c>
      <c r="I108" s="7">
        <v>1900</v>
      </c>
      <c r="J108" s="7">
        <v>0</v>
      </c>
      <c r="K108" s="87">
        <f t="shared" si="20"/>
        <v>0</v>
      </c>
      <c r="L108" s="93"/>
      <c r="M108" s="93"/>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row>
    <row r="109" spans="1:254" s="10" customFormat="1" ht="136.19999999999999" customHeight="1" outlineLevel="1" x14ac:dyDescent="0.4">
      <c r="A109" s="121"/>
      <c r="B109" s="112"/>
      <c r="C109" s="125"/>
      <c r="D109" s="94"/>
      <c r="E109" s="94"/>
      <c r="F109" s="94"/>
      <c r="G109" s="94"/>
      <c r="H109" s="88" t="s">
        <v>8</v>
      </c>
      <c r="I109" s="7">
        <v>100</v>
      </c>
      <c r="J109" s="7">
        <v>0</v>
      </c>
      <c r="K109" s="87">
        <f t="shared" si="20"/>
        <v>0</v>
      </c>
      <c r="L109" s="112"/>
      <c r="M109" s="11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row>
    <row r="110" spans="1:254" s="10" customFormat="1" ht="20.399999999999999" hidden="1" customHeight="1" outlineLevel="1" x14ac:dyDescent="0.4">
      <c r="A110" s="119" t="s">
        <v>136</v>
      </c>
      <c r="B110" s="93" t="s">
        <v>280</v>
      </c>
      <c r="C110" s="93" t="s">
        <v>281</v>
      </c>
      <c r="D110" s="94">
        <v>44562</v>
      </c>
      <c r="E110" s="94">
        <v>44926</v>
      </c>
      <c r="F110" s="94">
        <v>44562</v>
      </c>
      <c r="G110" s="94">
        <v>44926</v>
      </c>
      <c r="H110" s="24" t="s">
        <v>5</v>
      </c>
      <c r="I110" s="7">
        <v>732.66</v>
      </c>
      <c r="J110" s="7">
        <v>732.66</v>
      </c>
      <c r="K110" s="39">
        <f t="shared" si="20"/>
        <v>100</v>
      </c>
      <c r="L110" s="96" t="s">
        <v>339</v>
      </c>
      <c r="M110" s="93" t="s">
        <v>508</v>
      </c>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row>
    <row r="111" spans="1:254" s="10" customFormat="1" ht="22.5" customHeight="1" outlineLevel="1" x14ac:dyDescent="0.4">
      <c r="A111" s="120"/>
      <c r="B111" s="93"/>
      <c r="C111" s="125"/>
      <c r="D111" s="94"/>
      <c r="E111" s="94"/>
      <c r="F111" s="94"/>
      <c r="G111" s="94"/>
      <c r="H111" s="88" t="s">
        <v>7</v>
      </c>
      <c r="I111" s="7">
        <v>696.02</v>
      </c>
      <c r="J111" s="7">
        <v>696.02</v>
      </c>
      <c r="K111" s="87">
        <f t="shared" si="20"/>
        <v>100</v>
      </c>
      <c r="L111" s="96"/>
      <c r="M111" s="93"/>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row>
    <row r="112" spans="1:254" s="10" customFormat="1" ht="130.94999999999999" customHeight="1" outlineLevel="1" x14ac:dyDescent="0.4">
      <c r="A112" s="121"/>
      <c r="B112" s="112"/>
      <c r="C112" s="125"/>
      <c r="D112" s="94"/>
      <c r="E112" s="94"/>
      <c r="F112" s="94"/>
      <c r="G112" s="94"/>
      <c r="H112" s="88" t="s">
        <v>8</v>
      </c>
      <c r="I112" s="7">
        <v>36.64</v>
      </c>
      <c r="J112" s="7">
        <v>36.64</v>
      </c>
      <c r="K112" s="87">
        <f t="shared" si="20"/>
        <v>100</v>
      </c>
      <c r="L112" s="96"/>
      <c r="M112" s="93"/>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row>
    <row r="113" spans="1:254" s="10" customFormat="1" ht="20.399999999999999" hidden="1" customHeight="1" outlineLevel="1" x14ac:dyDescent="0.4">
      <c r="A113" s="119" t="s">
        <v>140</v>
      </c>
      <c r="B113" s="93" t="s">
        <v>282</v>
      </c>
      <c r="C113" s="93" t="s">
        <v>283</v>
      </c>
      <c r="D113" s="94">
        <v>44620</v>
      </c>
      <c r="E113" s="94">
        <v>44926</v>
      </c>
      <c r="F113" s="94">
        <v>44620</v>
      </c>
      <c r="G113" s="94">
        <v>44926</v>
      </c>
      <c r="H113" s="24" t="s">
        <v>5</v>
      </c>
      <c r="I113" s="7">
        <f>I114+I115</f>
        <v>5703.83</v>
      </c>
      <c r="J113" s="7">
        <f>J114+J115</f>
        <v>5703.8288999999995</v>
      </c>
      <c r="K113" s="6">
        <f t="shared" si="20"/>
        <v>99.999980714712748</v>
      </c>
      <c r="L113" s="93" t="s">
        <v>340</v>
      </c>
      <c r="M113" s="93" t="s">
        <v>508</v>
      </c>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row>
    <row r="114" spans="1:254" s="10" customFormat="1" ht="22.5" customHeight="1" outlineLevel="1" x14ac:dyDescent="0.4">
      <c r="A114" s="120"/>
      <c r="B114" s="93"/>
      <c r="C114" s="125"/>
      <c r="D114" s="94"/>
      <c r="E114" s="94"/>
      <c r="F114" s="94"/>
      <c r="G114" s="94"/>
      <c r="H114" s="88" t="s">
        <v>7</v>
      </c>
      <c r="I114" s="7">
        <v>5418.64</v>
      </c>
      <c r="J114" s="7">
        <v>5418.6389499999996</v>
      </c>
      <c r="K114" s="6">
        <f t="shared" si="20"/>
        <v>99.999980622443999</v>
      </c>
      <c r="L114" s="93"/>
      <c r="M114" s="93"/>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row>
    <row r="115" spans="1:254" s="10" customFormat="1" ht="117.15" customHeight="1" outlineLevel="1" x14ac:dyDescent="0.4">
      <c r="A115" s="121"/>
      <c r="B115" s="93"/>
      <c r="C115" s="125"/>
      <c r="D115" s="94"/>
      <c r="E115" s="94"/>
      <c r="F115" s="94"/>
      <c r="G115" s="94"/>
      <c r="H115" s="88" t="s">
        <v>8</v>
      </c>
      <c r="I115" s="7">
        <v>285.19</v>
      </c>
      <c r="J115" s="7">
        <v>285.18995000000001</v>
      </c>
      <c r="K115" s="6">
        <f t="shared" si="20"/>
        <v>99.999982467828474</v>
      </c>
      <c r="L115" s="93"/>
      <c r="M115" s="93"/>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row>
    <row r="116" spans="1:254" s="10" customFormat="1" ht="20.399999999999999" hidden="1" customHeight="1" outlineLevel="1" x14ac:dyDescent="0.4">
      <c r="A116" s="119" t="s">
        <v>141</v>
      </c>
      <c r="B116" s="93" t="s">
        <v>284</v>
      </c>
      <c r="C116" s="93" t="s">
        <v>285</v>
      </c>
      <c r="D116" s="94">
        <v>44620</v>
      </c>
      <c r="E116" s="94">
        <v>44926</v>
      </c>
      <c r="F116" s="94">
        <v>44620</v>
      </c>
      <c r="G116" s="94">
        <v>44926</v>
      </c>
      <c r="H116" s="24" t="s">
        <v>5</v>
      </c>
      <c r="I116" s="7">
        <f>I117+I118</f>
        <v>1784.71</v>
      </c>
      <c r="J116" s="7">
        <f>J117+J118</f>
        <v>1784.7069999999999</v>
      </c>
      <c r="K116" s="39">
        <f t="shared" si="20"/>
        <v>99.999831905463623</v>
      </c>
      <c r="L116" s="93" t="s">
        <v>341</v>
      </c>
      <c r="M116" s="93" t="s">
        <v>508</v>
      </c>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row>
    <row r="117" spans="1:254" s="10" customFormat="1" ht="22.5" customHeight="1" outlineLevel="1" x14ac:dyDescent="0.4">
      <c r="A117" s="120"/>
      <c r="B117" s="93"/>
      <c r="C117" s="125"/>
      <c r="D117" s="94"/>
      <c r="E117" s="94"/>
      <c r="F117" s="94"/>
      <c r="G117" s="94"/>
      <c r="H117" s="88" t="s">
        <v>7</v>
      </c>
      <c r="I117" s="7">
        <v>1695.47</v>
      </c>
      <c r="J117" s="7">
        <v>1695.4671499999999</v>
      </c>
      <c r="K117" s="87">
        <f t="shared" si="20"/>
        <v>99.999831905017473</v>
      </c>
      <c r="L117" s="93"/>
      <c r="M117" s="93"/>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row>
    <row r="118" spans="1:254" s="10" customFormat="1" ht="121.95" customHeight="1" outlineLevel="1" x14ac:dyDescent="0.4">
      <c r="A118" s="121"/>
      <c r="B118" s="93"/>
      <c r="C118" s="125"/>
      <c r="D118" s="94"/>
      <c r="E118" s="94"/>
      <c r="F118" s="94"/>
      <c r="G118" s="94"/>
      <c r="H118" s="88" t="s">
        <v>8</v>
      </c>
      <c r="I118" s="7">
        <v>89.24</v>
      </c>
      <c r="J118" s="7">
        <v>89.239850000000004</v>
      </c>
      <c r="K118" s="87">
        <f t="shared" si="20"/>
        <v>99.999831913939957</v>
      </c>
      <c r="L118" s="93"/>
      <c r="M118" s="93"/>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row>
    <row r="119" spans="1:254" s="10" customFormat="1" ht="20.399999999999999" hidden="1" customHeight="1" outlineLevel="1" x14ac:dyDescent="0.4">
      <c r="A119" s="119" t="s">
        <v>142</v>
      </c>
      <c r="B119" s="93" t="s">
        <v>286</v>
      </c>
      <c r="C119" s="93" t="s">
        <v>287</v>
      </c>
      <c r="D119" s="94">
        <v>44620</v>
      </c>
      <c r="E119" s="94">
        <v>44926</v>
      </c>
      <c r="F119" s="94">
        <v>44620</v>
      </c>
      <c r="G119" s="94">
        <v>44926</v>
      </c>
      <c r="H119" s="24" t="s">
        <v>5</v>
      </c>
      <c r="I119" s="7">
        <f>I120+I121</f>
        <v>1784.71</v>
      </c>
      <c r="J119" s="7">
        <f>J120+J121</f>
        <v>1784.7069999999999</v>
      </c>
      <c r="K119" s="39">
        <f t="shared" si="20"/>
        <v>99.999831905463623</v>
      </c>
      <c r="L119" s="93" t="s">
        <v>342</v>
      </c>
      <c r="M119" s="93" t="s">
        <v>508</v>
      </c>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row>
    <row r="120" spans="1:254" s="10" customFormat="1" ht="22.5" customHeight="1" outlineLevel="1" x14ac:dyDescent="0.4">
      <c r="A120" s="120"/>
      <c r="B120" s="93"/>
      <c r="C120" s="125"/>
      <c r="D120" s="94"/>
      <c r="E120" s="94"/>
      <c r="F120" s="94"/>
      <c r="G120" s="94"/>
      <c r="H120" s="88" t="s">
        <v>7</v>
      </c>
      <c r="I120" s="7">
        <v>1695.47</v>
      </c>
      <c r="J120" s="7">
        <v>1695.4671499999999</v>
      </c>
      <c r="K120" s="87">
        <f t="shared" si="20"/>
        <v>99.999831905017473</v>
      </c>
      <c r="L120" s="93"/>
      <c r="M120" s="93"/>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row>
    <row r="121" spans="1:254" s="10" customFormat="1" ht="108.6" customHeight="1" outlineLevel="1" x14ac:dyDescent="0.4">
      <c r="A121" s="121"/>
      <c r="B121" s="93"/>
      <c r="C121" s="125"/>
      <c r="D121" s="94"/>
      <c r="E121" s="94"/>
      <c r="F121" s="94"/>
      <c r="G121" s="94"/>
      <c r="H121" s="88" t="s">
        <v>8</v>
      </c>
      <c r="I121" s="7">
        <v>89.24</v>
      </c>
      <c r="J121" s="7">
        <v>89.239850000000004</v>
      </c>
      <c r="K121" s="87">
        <f t="shared" si="20"/>
        <v>99.999831913939957</v>
      </c>
      <c r="L121" s="93"/>
      <c r="M121" s="93"/>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row>
    <row r="122" spans="1:254" s="10" customFormat="1" ht="20.399999999999999" hidden="1" customHeight="1" outlineLevel="1" x14ac:dyDescent="0.4">
      <c r="A122" s="119" t="s">
        <v>143</v>
      </c>
      <c r="B122" s="93" t="s">
        <v>371</v>
      </c>
      <c r="C122" s="93" t="s">
        <v>287</v>
      </c>
      <c r="D122" s="94">
        <v>44757</v>
      </c>
      <c r="E122" s="94">
        <v>44926</v>
      </c>
      <c r="F122" s="94">
        <v>44757</v>
      </c>
      <c r="G122" s="94">
        <v>44926</v>
      </c>
      <c r="H122" s="24" t="s">
        <v>5</v>
      </c>
      <c r="I122" s="7">
        <f>I123+I124</f>
        <v>1256.3399999999999</v>
      </c>
      <c r="J122" s="7">
        <f>J123+J124</f>
        <v>1256.3363999999999</v>
      </c>
      <c r="K122" s="39">
        <f t="shared" si="20"/>
        <v>99.999713453364535</v>
      </c>
      <c r="L122" s="93" t="s">
        <v>372</v>
      </c>
      <c r="M122" s="93" t="s">
        <v>508</v>
      </c>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row>
    <row r="123" spans="1:254" s="10" customFormat="1" ht="22.5" customHeight="1" outlineLevel="1" x14ac:dyDescent="0.4">
      <c r="A123" s="120"/>
      <c r="B123" s="93"/>
      <c r="C123" s="125"/>
      <c r="D123" s="94"/>
      <c r="E123" s="94"/>
      <c r="F123" s="94"/>
      <c r="G123" s="94"/>
      <c r="H123" s="88" t="s">
        <v>7</v>
      </c>
      <c r="I123" s="7">
        <v>1193.52</v>
      </c>
      <c r="J123" s="7">
        <v>1193.51658</v>
      </c>
      <c r="K123" s="87">
        <f t="shared" ref="K123:K186" si="21">J123/I123*100</f>
        <v>99.999713452644272</v>
      </c>
      <c r="L123" s="93"/>
      <c r="M123" s="93"/>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row>
    <row r="124" spans="1:254" s="10" customFormat="1" ht="120.6" customHeight="1" outlineLevel="1" x14ac:dyDescent="0.4">
      <c r="A124" s="121"/>
      <c r="B124" s="93"/>
      <c r="C124" s="125"/>
      <c r="D124" s="94"/>
      <c r="E124" s="94"/>
      <c r="F124" s="94"/>
      <c r="G124" s="94"/>
      <c r="H124" s="88" t="s">
        <v>8</v>
      </c>
      <c r="I124" s="7">
        <v>62.82</v>
      </c>
      <c r="J124" s="7">
        <v>62.81982</v>
      </c>
      <c r="K124" s="87">
        <f t="shared" si="21"/>
        <v>99.999713467048707</v>
      </c>
      <c r="L124" s="93"/>
      <c r="M124" s="93"/>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row>
    <row r="125" spans="1:254" s="10" customFormat="1" ht="20.399999999999999" hidden="1" customHeight="1" outlineLevel="1" x14ac:dyDescent="0.4">
      <c r="A125" s="119" t="s">
        <v>144</v>
      </c>
      <c r="B125" s="93" t="s">
        <v>480</v>
      </c>
      <c r="C125" s="93" t="s">
        <v>288</v>
      </c>
      <c r="D125" s="142">
        <v>44562</v>
      </c>
      <c r="E125" s="94">
        <v>44926</v>
      </c>
      <c r="F125" s="142">
        <v>44562</v>
      </c>
      <c r="G125" s="94">
        <v>44926</v>
      </c>
      <c r="H125" s="24" t="s">
        <v>5</v>
      </c>
      <c r="I125" s="7">
        <f>I126+I127</f>
        <v>769.66</v>
      </c>
      <c r="J125" s="7">
        <f>J126+J127</f>
        <v>769.65840000000003</v>
      </c>
      <c r="K125" s="39">
        <f t="shared" si="21"/>
        <v>99.99979211599927</v>
      </c>
      <c r="L125" s="96" t="s">
        <v>459</v>
      </c>
      <c r="M125" s="93" t="s">
        <v>508</v>
      </c>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row>
    <row r="126" spans="1:254" s="10" customFormat="1" ht="22.5" customHeight="1" outlineLevel="1" x14ac:dyDescent="0.4">
      <c r="A126" s="120"/>
      <c r="B126" s="93"/>
      <c r="C126" s="125"/>
      <c r="D126" s="143"/>
      <c r="E126" s="94"/>
      <c r="F126" s="143"/>
      <c r="G126" s="94"/>
      <c r="H126" s="88" t="s">
        <v>7</v>
      </c>
      <c r="I126" s="7">
        <v>731.18</v>
      </c>
      <c r="J126" s="7">
        <v>731.17547999999999</v>
      </c>
      <c r="K126" s="87">
        <f t="shared" si="21"/>
        <v>99.999381821165784</v>
      </c>
      <c r="L126" s="96"/>
      <c r="M126" s="93"/>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row>
    <row r="127" spans="1:254" s="10" customFormat="1" ht="121.2" customHeight="1" outlineLevel="1" x14ac:dyDescent="0.4">
      <c r="A127" s="121"/>
      <c r="B127" s="93"/>
      <c r="C127" s="125"/>
      <c r="D127" s="144"/>
      <c r="E127" s="94"/>
      <c r="F127" s="144"/>
      <c r="G127" s="94"/>
      <c r="H127" s="88" t="s">
        <v>8</v>
      </c>
      <c r="I127" s="7">
        <v>38.479999999999997</v>
      </c>
      <c r="J127" s="7">
        <v>38.48292</v>
      </c>
      <c r="K127" s="87">
        <f t="shared" si="21"/>
        <v>100.00758835758836</v>
      </c>
      <c r="L127" s="96"/>
      <c r="M127" s="93"/>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row>
    <row r="128" spans="1:254" s="10" customFormat="1" ht="20.399999999999999" hidden="1" customHeight="1" outlineLevel="1" x14ac:dyDescent="0.4">
      <c r="A128" s="119" t="s">
        <v>145</v>
      </c>
      <c r="B128" s="93" t="s">
        <v>289</v>
      </c>
      <c r="C128" s="93" t="s">
        <v>288</v>
      </c>
      <c r="D128" s="94">
        <v>44620</v>
      </c>
      <c r="E128" s="94">
        <v>44926</v>
      </c>
      <c r="F128" s="94">
        <v>44620</v>
      </c>
      <c r="G128" s="94">
        <v>44926</v>
      </c>
      <c r="H128" s="24" t="s">
        <v>5</v>
      </c>
      <c r="I128" s="7">
        <f>I129+I130</f>
        <v>2900</v>
      </c>
      <c r="J128" s="7">
        <f>J129+J130</f>
        <v>2900</v>
      </c>
      <c r="K128" s="39">
        <f t="shared" si="21"/>
        <v>100</v>
      </c>
      <c r="L128" s="93" t="s">
        <v>578</v>
      </c>
      <c r="M128" s="93" t="s">
        <v>508</v>
      </c>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row>
    <row r="129" spans="1:254" s="10" customFormat="1" ht="22.5" customHeight="1" outlineLevel="1" x14ac:dyDescent="0.4">
      <c r="A129" s="120"/>
      <c r="B129" s="93"/>
      <c r="C129" s="125"/>
      <c r="D129" s="94"/>
      <c r="E129" s="94"/>
      <c r="F129" s="94"/>
      <c r="G129" s="94"/>
      <c r="H129" s="88" t="s">
        <v>7</v>
      </c>
      <c r="I129" s="7">
        <v>2755</v>
      </c>
      <c r="J129" s="7">
        <v>2755</v>
      </c>
      <c r="K129" s="87">
        <f t="shared" si="21"/>
        <v>100</v>
      </c>
      <c r="L129" s="93"/>
      <c r="M129" s="93"/>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c r="IO129" s="2"/>
      <c r="IP129" s="2"/>
      <c r="IQ129" s="2"/>
      <c r="IR129" s="2"/>
      <c r="IS129" s="2"/>
      <c r="IT129" s="2"/>
    </row>
    <row r="130" spans="1:254" s="10" customFormat="1" ht="124.95" customHeight="1" outlineLevel="1" x14ac:dyDescent="0.4">
      <c r="A130" s="121"/>
      <c r="B130" s="93"/>
      <c r="C130" s="125"/>
      <c r="D130" s="94"/>
      <c r="E130" s="94"/>
      <c r="F130" s="94"/>
      <c r="G130" s="94"/>
      <c r="H130" s="88" t="s">
        <v>8</v>
      </c>
      <c r="I130" s="7">
        <v>145</v>
      </c>
      <c r="J130" s="7">
        <v>145</v>
      </c>
      <c r="K130" s="87">
        <f t="shared" si="21"/>
        <v>100</v>
      </c>
      <c r="L130" s="93"/>
      <c r="M130" s="93"/>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c r="IO130" s="2"/>
      <c r="IP130" s="2"/>
      <c r="IQ130" s="2"/>
      <c r="IR130" s="2"/>
      <c r="IS130" s="2"/>
      <c r="IT130" s="2"/>
    </row>
    <row r="131" spans="1:254" s="10" customFormat="1" ht="20.399999999999999" hidden="1" customHeight="1" outlineLevel="1" x14ac:dyDescent="0.4">
      <c r="A131" s="119" t="s">
        <v>146</v>
      </c>
      <c r="B131" s="93" t="s">
        <v>198</v>
      </c>
      <c r="C131" s="93" t="s">
        <v>288</v>
      </c>
      <c r="D131" s="94">
        <v>44620</v>
      </c>
      <c r="E131" s="94">
        <v>44926</v>
      </c>
      <c r="F131" s="94">
        <v>44620</v>
      </c>
      <c r="G131" s="94">
        <v>44926</v>
      </c>
      <c r="H131" s="24" t="s">
        <v>5</v>
      </c>
      <c r="I131" s="7">
        <f>I132+I133</f>
        <v>561.78000000000009</v>
      </c>
      <c r="J131" s="7">
        <f>J132+J133</f>
        <v>561.78000000000009</v>
      </c>
      <c r="K131" s="39">
        <f t="shared" si="21"/>
        <v>100</v>
      </c>
      <c r="L131" s="93" t="s">
        <v>343</v>
      </c>
      <c r="M131" s="93" t="s">
        <v>508</v>
      </c>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c r="IO131" s="2"/>
      <c r="IP131" s="2"/>
      <c r="IQ131" s="2"/>
      <c r="IR131" s="2"/>
      <c r="IS131" s="2"/>
      <c r="IT131" s="2"/>
    </row>
    <row r="132" spans="1:254" s="10" customFormat="1" ht="22.5" customHeight="1" outlineLevel="1" x14ac:dyDescent="0.4">
      <c r="A132" s="120"/>
      <c r="B132" s="93"/>
      <c r="C132" s="125"/>
      <c r="D132" s="94"/>
      <c r="E132" s="94"/>
      <c r="F132" s="94"/>
      <c r="G132" s="94"/>
      <c r="H132" s="88" t="s">
        <v>7</v>
      </c>
      <c r="I132" s="7">
        <v>533.69000000000005</v>
      </c>
      <c r="J132" s="7">
        <v>533.69000000000005</v>
      </c>
      <c r="K132" s="87">
        <f t="shared" si="21"/>
        <v>100</v>
      </c>
      <c r="L132" s="93"/>
      <c r="M132" s="93"/>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c r="IO132" s="2"/>
      <c r="IP132" s="2"/>
      <c r="IQ132" s="2"/>
      <c r="IR132" s="2"/>
      <c r="IS132" s="2"/>
      <c r="IT132" s="2"/>
    </row>
    <row r="133" spans="1:254" s="10" customFormat="1" ht="112.35" customHeight="1" outlineLevel="1" x14ac:dyDescent="0.4">
      <c r="A133" s="121"/>
      <c r="B133" s="93"/>
      <c r="C133" s="125"/>
      <c r="D133" s="94"/>
      <c r="E133" s="94"/>
      <c r="F133" s="94"/>
      <c r="G133" s="94"/>
      <c r="H133" s="88" t="s">
        <v>8</v>
      </c>
      <c r="I133" s="7">
        <v>28.09</v>
      </c>
      <c r="J133" s="7">
        <v>28.09</v>
      </c>
      <c r="K133" s="87">
        <f t="shared" si="21"/>
        <v>100</v>
      </c>
      <c r="L133" s="93"/>
      <c r="M133" s="93"/>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c r="IO133" s="2"/>
      <c r="IP133" s="2"/>
      <c r="IQ133" s="2"/>
      <c r="IR133" s="2"/>
      <c r="IS133" s="2"/>
      <c r="IT133" s="2"/>
    </row>
    <row r="134" spans="1:254" s="10" customFormat="1" ht="20.399999999999999" hidden="1" customHeight="1" outlineLevel="1" x14ac:dyDescent="0.4">
      <c r="A134" s="119" t="s">
        <v>201</v>
      </c>
      <c r="B134" s="93" t="s">
        <v>373</v>
      </c>
      <c r="C134" s="93" t="s">
        <v>290</v>
      </c>
      <c r="D134" s="94">
        <v>44620</v>
      </c>
      <c r="E134" s="94">
        <v>44926</v>
      </c>
      <c r="F134" s="94">
        <v>44620</v>
      </c>
      <c r="G134" s="94">
        <v>44926</v>
      </c>
      <c r="H134" s="24" t="s">
        <v>5</v>
      </c>
      <c r="I134" s="7">
        <f>I135+I136</f>
        <v>766.94</v>
      </c>
      <c r="J134" s="7">
        <f>J135+J136</f>
        <v>740.80894000000001</v>
      </c>
      <c r="K134" s="39">
        <f t="shared" si="21"/>
        <v>96.592815604871291</v>
      </c>
      <c r="L134" s="93" t="s">
        <v>344</v>
      </c>
      <c r="M134" s="93" t="s">
        <v>508</v>
      </c>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c r="IO134" s="2"/>
      <c r="IP134" s="2"/>
      <c r="IQ134" s="2"/>
      <c r="IR134" s="2"/>
      <c r="IS134" s="2"/>
      <c r="IT134" s="2"/>
    </row>
    <row r="135" spans="1:254" s="10" customFormat="1" ht="22.5" customHeight="1" outlineLevel="1" x14ac:dyDescent="0.4">
      <c r="A135" s="120"/>
      <c r="B135" s="93"/>
      <c r="C135" s="125"/>
      <c r="D135" s="94"/>
      <c r="E135" s="94"/>
      <c r="F135" s="94"/>
      <c r="G135" s="94"/>
      <c r="H135" s="88" t="s">
        <v>7</v>
      </c>
      <c r="I135" s="7">
        <v>728.59</v>
      </c>
      <c r="J135" s="7">
        <v>703.76558999999997</v>
      </c>
      <c r="K135" s="87">
        <f t="shared" si="21"/>
        <v>96.592814889032226</v>
      </c>
      <c r="L135" s="93"/>
      <c r="M135" s="93"/>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c r="IO135" s="2"/>
      <c r="IP135" s="2"/>
      <c r="IQ135" s="2"/>
      <c r="IR135" s="2"/>
      <c r="IS135" s="2"/>
      <c r="IT135" s="2"/>
    </row>
    <row r="136" spans="1:254" s="10" customFormat="1" ht="114.15" customHeight="1" outlineLevel="1" x14ac:dyDescent="0.4">
      <c r="A136" s="121"/>
      <c r="B136" s="93"/>
      <c r="C136" s="125"/>
      <c r="D136" s="94"/>
      <c r="E136" s="94"/>
      <c r="F136" s="94"/>
      <c r="G136" s="94"/>
      <c r="H136" s="88" t="s">
        <v>8</v>
      </c>
      <c r="I136" s="7">
        <v>38.35</v>
      </c>
      <c r="J136" s="7">
        <v>37.043349999999997</v>
      </c>
      <c r="K136" s="87">
        <f t="shared" si="21"/>
        <v>96.592829204693601</v>
      </c>
      <c r="L136" s="93"/>
      <c r="M136" s="93"/>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c r="IO136" s="2"/>
      <c r="IP136" s="2"/>
      <c r="IQ136" s="2"/>
      <c r="IR136" s="2"/>
      <c r="IS136" s="2"/>
      <c r="IT136" s="2"/>
    </row>
    <row r="137" spans="1:254" s="10" customFormat="1" ht="20.399999999999999" hidden="1" customHeight="1" outlineLevel="1" x14ac:dyDescent="0.4">
      <c r="A137" s="119" t="s">
        <v>147</v>
      </c>
      <c r="B137" s="93" t="s">
        <v>291</v>
      </c>
      <c r="C137" s="93" t="s">
        <v>290</v>
      </c>
      <c r="D137" s="94">
        <v>44620</v>
      </c>
      <c r="E137" s="94">
        <v>44926</v>
      </c>
      <c r="F137" s="94">
        <v>44620</v>
      </c>
      <c r="G137" s="94">
        <v>44926</v>
      </c>
      <c r="H137" s="24" t="s">
        <v>5</v>
      </c>
      <c r="I137" s="7">
        <f>I138+I139</f>
        <v>147.80999999999997</v>
      </c>
      <c r="J137" s="7">
        <f>J138+J139</f>
        <v>146.9992</v>
      </c>
      <c r="K137" s="6">
        <f t="shared" si="21"/>
        <v>99.451457952777233</v>
      </c>
      <c r="L137" s="93" t="s">
        <v>345</v>
      </c>
      <c r="M137" s="93" t="s">
        <v>508</v>
      </c>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c r="IO137" s="2"/>
      <c r="IP137" s="2"/>
      <c r="IQ137" s="2"/>
      <c r="IR137" s="2"/>
      <c r="IS137" s="2"/>
      <c r="IT137" s="2"/>
    </row>
    <row r="138" spans="1:254" s="10" customFormat="1" ht="22.5" customHeight="1" outlineLevel="1" x14ac:dyDescent="0.4">
      <c r="A138" s="120"/>
      <c r="B138" s="93"/>
      <c r="C138" s="125"/>
      <c r="D138" s="94"/>
      <c r="E138" s="94"/>
      <c r="F138" s="94"/>
      <c r="G138" s="94"/>
      <c r="H138" s="88" t="s">
        <v>7</v>
      </c>
      <c r="I138" s="7">
        <v>140.41999999999999</v>
      </c>
      <c r="J138" s="7">
        <v>139.649</v>
      </c>
      <c r="K138" s="6">
        <f t="shared" si="21"/>
        <v>99.450932915539099</v>
      </c>
      <c r="L138" s="93"/>
      <c r="M138" s="93"/>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c r="IO138" s="2"/>
      <c r="IP138" s="2"/>
      <c r="IQ138" s="2"/>
      <c r="IR138" s="2"/>
      <c r="IS138" s="2"/>
      <c r="IT138" s="2"/>
    </row>
    <row r="139" spans="1:254" s="10" customFormat="1" ht="111" customHeight="1" outlineLevel="1" x14ac:dyDescent="0.4">
      <c r="A139" s="121"/>
      <c r="B139" s="93"/>
      <c r="C139" s="125"/>
      <c r="D139" s="94"/>
      <c r="E139" s="94"/>
      <c r="F139" s="94"/>
      <c r="G139" s="94"/>
      <c r="H139" s="88" t="s">
        <v>8</v>
      </c>
      <c r="I139" s="7">
        <v>7.39</v>
      </c>
      <c r="J139" s="7">
        <v>7.3502000000000001</v>
      </c>
      <c r="K139" s="6">
        <f t="shared" si="21"/>
        <v>99.461434370771315</v>
      </c>
      <c r="L139" s="93"/>
      <c r="M139" s="93"/>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c r="IO139" s="2"/>
      <c r="IP139" s="2"/>
      <c r="IQ139" s="2"/>
      <c r="IR139" s="2"/>
      <c r="IS139" s="2"/>
      <c r="IT139" s="2"/>
    </row>
    <row r="140" spans="1:254" s="10" customFormat="1" ht="51.6" customHeight="1" outlineLevel="1" x14ac:dyDescent="0.4">
      <c r="A140" s="119" t="s">
        <v>148</v>
      </c>
      <c r="B140" s="93" t="s">
        <v>292</v>
      </c>
      <c r="C140" s="93" t="s">
        <v>290</v>
      </c>
      <c r="D140" s="94">
        <v>44620</v>
      </c>
      <c r="E140" s="94">
        <v>44926</v>
      </c>
      <c r="F140" s="94">
        <v>44620</v>
      </c>
      <c r="G140" s="94">
        <v>44926</v>
      </c>
      <c r="H140" s="88" t="s">
        <v>5</v>
      </c>
      <c r="I140" s="7">
        <f>I141+I142</f>
        <v>828.79</v>
      </c>
      <c r="J140" s="7">
        <f>J141+J142</f>
        <v>0</v>
      </c>
      <c r="K140" s="87">
        <f t="shared" si="21"/>
        <v>0</v>
      </c>
      <c r="L140" s="93" t="s">
        <v>588</v>
      </c>
      <c r="M140" s="93" t="s">
        <v>533</v>
      </c>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c r="IO140" s="2"/>
      <c r="IP140" s="2"/>
      <c r="IQ140" s="2"/>
      <c r="IR140" s="2"/>
      <c r="IS140" s="2"/>
      <c r="IT140" s="2"/>
    </row>
    <row r="141" spans="1:254" s="10" customFormat="1" ht="22.5" customHeight="1" outlineLevel="1" x14ac:dyDescent="0.4">
      <c r="A141" s="120"/>
      <c r="B141" s="93"/>
      <c r="C141" s="125"/>
      <c r="D141" s="94"/>
      <c r="E141" s="94"/>
      <c r="F141" s="94"/>
      <c r="G141" s="94"/>
      <c r="H141" s="88" t="s">
        <v>7</v>
      </c>
      <c r="I141" s="7">
        <v>787.35</v>
      </c>
      <c r="J141" s="7">
        <v>0</v>
      </c>
      <c r="K141" s="87">
        <f t="shared" si="21"/>
        <v>0</v>
      </c>
      <c r="L141" s="93"/>
      <c r="M141" s="93"/>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c r="IO141" s="2"/>
      <c r="IP141" s="2"/>
      <c r="IQ141" s="2"/>
      <c r="IR141" s="2"/>
      <c r="IS141" s="2"/>
      <c r="IT141" s="2"/>
    </row>
    <row r="142" spans="1:254" s="10" customFormat="1" ht="142.94999999999999" customHeight="1" outlineLevel="1" x14ac:dyDescent="0.4">
      <c r="A142" s="121"/>
      <c r="B142" s="93"/>
      <c r="C142" s="125"/>
      <c r="D142" s="94"/>
      <c r="E142" s="94"/>
      <c r="F142" s="94"/>
      <c r="G142" s="94"/>
      <c r="H142" s="88" t="s">
        <v>8</v>
      </c>
      <c r="I142" s="7">
        <v>41.44</v>
      </c>
      <c r="J142" s="7">
        <v>0</v>
      </c>
      <c r="K142" s="87">
        <f t="shared" si="21"/>
        <v>0</v>
      </c>
      <c r="L142" s="93"/>
      <c r="M142" s="93"/>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c r="IO142" s="2"/>
      <c r="IP142" s="2"/>
      <c r="IQ142" s="2"/>
      <c r="IR142" s="2"/>
      <c r="IS142" s="2"/>
      <c r="IT142" s="2"/>
    </row>
    <row r="143" spans="1:254" s="10" customFormat="1" ht="20.399999999999999" hidden="1" customHeight="1" outlineLevel="1" x14ac:dyDescent="0.4">
      <c r="A143" s="119" t="s">
        <v>149</v>
      </c>
      <c r="B143" s="93" t="s">
        <v>293</v>
      </c>
      <c r="C143" s="93" t="s">
        <v>294</v>
      </c>
      <c r="D143" s="94">
        <v>44620</v>
      </c>
      <c r="E143" s="94">
        <v>44926</v>
      </c>
      <c r="F143" s="94">
        <v>44620</v>
      </c>
      <c r="G143" s="94">
        <v>44926</v>
      </c>
      <c r="H143" s="24" t="s">
        <v>5</v>
      </c>
      <c r="I143" s="7">
        <f>I144+I145</f>
        <v>5000</v>
      </c>
      <c r="J143" s="7">
        <f>J144+J145</f>
        <v>3526.18019</v>
      </c>
      <c r="K143" s="39">
        <f t="shared" si="21"/>
        <v>70.523603800000004</v>
      </c>
      <c r="L143" s="93" t="s">
        <v>560</v>
      </c>
      <c r="M143" s="93" t="s">
        <v>508</v>
      </c>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c r="IO143" s="2"/>
      <c r="IP143" s="2"/>
      <c r="IQ143" s="2"/>
      <c r="IR143" s="2"/>
      <c r="IS143" s="2"/>
      <c r="IT143" s="2"/>
    </row>
    <row r="144" spans="1:254" s="10" customFormat="1" ht="22.5" customHeight="1" outlineLevel="1" x14ac:dyDescent="0.4">
      <c r="A144" s="120"/>
      <c r="B144" s="93"/>
      <c r="C144" s="125"/>
      <c r="D144" s="94"/>
      <c r="E144" s="94"/>
      <c r="F144" s="94"/>
      <c r="G144" s="94"/>
      <c r="H144" s="88" t="s">
        <v>7</v>
      </c>
      <c r="I144" s="7">
        <v>4750</v>
      </c>
      <c r="J144" s="7">
        <v>3349.8711800000001</v>
      </c>
      <c r="K144" s="87">
        <f t="shared" si="21"/>
        <v>70.523603789473682</v>
      </c>
      <c r="L144" s="93"/>
      <c r="M144" s="93"/>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c r="IO144" s="2"/>
      <c r="IP144" s="2"/>
      <c r="IQ144" s="2"/>
      <c r="IR144" s="2"/>
      <c r="IS144" s="2"/>
      <c r="IT144" s="2"/>
    </row>
    <row r="145" spans="1:254" s="10" customFormat="1" ht="153.6" customHeight="1" outlineLevel="1" x14ac:dyDescent="0.4">
      <c r="A145" s="121"/>
      <c r="B145" s="93"/>
      <c r="C145" s="125"/>
      <c r="D145" s="94"/>
      <c r="E145" s="94"/>
      <c r="F145" s="94"/>
      <c r="G145" s="94"/>
      <c r="H145" s="88" t="s">
        <v>8</v>
      </c>
      <c r="I145" s="7">
        <v>250</v>
      </c>
      <c r="J145" s="7">
        <v>176.30901</v>
      </c>
      <c r="K145" s="87">
        <f t="shared" si="21"/>
        <v>70.523603999999992</v>
      </c>
      <c r="L145" s="93"/>
      <c r="M145" s="93"/>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c r="IO145" s="2"/>
      <c r="IP145" s="2"/>
      <c r="IQ145" s="2"/>
      <c r="IR145" s="2"/>
      <c r="IS145" s="2"/>
      <c r="IT145" s="2"/>
    </row>
    <row r="146" spans="1:254" s="10" customFormat="1" ht="20.399999999999999" hidden="1" customHeight="1" outlineLevel="1" x14ac:dyDescent="0.4">
      <c r="A146" s="119" t="s">
        <v>150</v>
      </c>
      <c r="B146" s="93" t="s">
        <v>247</v>
      </c>
      <c r="C146" s="93" t="s">
        <v>290</v>
      </c>
      <c r="D146" s="94">
        <v>44620</v>
      </c>
      <c r="E146" s="94">
        <v>44926</v>
      </c>
      <c r="F146" s="94">
        <v>44620</v>
      </c>
      <c r="G146" s="94">
        <v>44926</v>
      </c>
      <c r="H146" s="24" t="s">
        <v>5</v>
      </c>
      <c r="I146" s="7">
        <f>I147+I148</f>
        <v>199.8</v>
      </c>
      <c r="J146" s="7">
        <f>J147+J148</f>
        <v>199.8</v>
      </c>
      <c r="K146" s="39">
        <f t="shared" si="21"/>
        <v>100</v>
      </c>
      <c r="L146" s="93" t="s">
        <v>468</v>
      </c>
      <c r="M146" s="93" t="s">
        <v>508</v>
      </c>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c r="IO146" s="2"/>
      <c r="IP146" s="2"/>
      <c r="IQ146" s="2"/>
      <c r="IR146" s="2"/>
      <c r="IS146" s="2"/>
      <c r="IT146" s="2"/>
    </row>
    <row r="147" spans="1:254" s="10" customFormat="1" ht="22.5" customHeight="1" outlineLevel="1" x14ac:dyDescent="0.4">
      <c r="A147" s="120"/>
      <c r="B147" s="93"/>
      <c r="C147" s="125"/>
      <c r="D147" s="94"/>
      <c r="E147" s="94"/>
      <c r="F147" s="94"/>
      <c r="G147" s="94"/>
      <c r="H147" s="88" t="s">
        <v>7</v>
      </c>
      <c r="I147" s="7">
        <v>189.81</v>
      </c>
      <c r="J147" s="7">
        <v>189.81</v>
      </c>
      <c r="K147" s="87">
        <f t="shared" si="21"/>
        <v>100</v>
      </c>
      <c r="L147" s="93"/>
      <c r="M147" s="93"/>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c r="IO147" s="2"/>
      <c r="IP147" s="2"/>
      <c r="IQ147" s="2"/>
      <c r="IR147" s="2"/>
      <c r="IS147" s="2"/>
      <c r="IT147" s="2"/>
    </row>
    <row r="148" spans="1:254" s="10" customFormat="1" ht="129.75" customHeight="1" outlineLevel="1" x14ac:dyDescent="0.4">
      <c r="A148" s="121"/>
      <c r="B148" s="93"/>
      <c r="C148" s="125"/>
      <c r="D148" s="94"/>
      <c r="E148" s="94"/>
      <c r="F148" s="94"/>
      <c r="G148" s="94"/>
      <c r="H148" s="88" t="s">
        <v>8</v>
      </c>
      <c r="I148" s="7">
        <v>9.99</v>
      </c>
      <c r="J148" s="7">
        <v>9.99</v>
      </c>
      <c r="K148" s="87">
        <f t="shared" si="21"/>
        <v>100</v>
      </c>
      <c r="L148" s="93"/>
      <c r="M148" s="93"/>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c r="IP148" s="2"/>
      <c r="IQ148" s="2"/>
      <c r="IR148" s="2"/>
      <c r="IS148" s="2"/>
      <c r="IT148" s="2"/>
    </row>
    <row r="149" spans="1:254" s="10" customFormat="1" ht="20.399999999999999" hidden="1" customHeight="1" outlineLevel="1" x14ac:dyDescent="0.4">
      <c r="A149" s="119" t="s">
        <v>151</v>
      </c>
      <c r="B149" s="93" t="s">
        <v>374</v>
      </c>
      <c r="C149" s="93" t="s">
        <v>290</v>
      </c>
      <c r="D149" s="94">
        <v>44757</v>
      </c>
      <c r="E149" s="94">
        <v>44926</v>
      </c>
      <c r="F149" s="94">
        <v>44757</v>
      </c>
      <c r="G149" s="94">
        <v>44926</v>
      </c>
      <c r="H149" s="24" t="s">
        <v>5</v>
      </c>
      <c r="I149" s="7">
        <f>I150+I151</f>
        <v>1680</v>
      </c>
      <c r="J149" s="7">
        <f>J150+J151</f>
        <v>1680</v>
      </c>
      <c r="K149" s="39">
        <f t="shared" si="21"/>
        <v>100</v>
      </c>
      <c r="L149" s="93" t="s">
        <v>375</v>
      </c>
      <c r="M149" s="93" t="s">
        <v>508</v>
      </c>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c r="IO149" s="2"/>
      <c r="IP149" s="2"/>
      <c r="IQ149" s="2"/>
      <c r="IR149" s="2"/>
      <c r="IS149" s="2"/>
      <c r="IT149" s="2"/>
    </row>
    <row r="150" spans="1:254" s="10" customFormat="1" ht="22.5" customHeight="1" outlineLevel="1" x14ac:dyDescent="0.4">
      <c r="A150" s="120"/>
      <c r="B150" s="93"/>
      <c r="C150" s="125"/>
      <c r="D150" s="94"/>
      <c r="E150" s="94"/>
      <c r="F150" s="94"/>
      <c r="G150" s="94"/>
      <c r="H150" s="88" t="s">
        <v>7</v>
      </c>
      <c r="I150" s="7">
        <v>1596</v>
      </c>
      <c r="J150" s="7">
        <v>1596</v>
      </c>
      <c r="K150" s="87">
        <f t="shared" si="21"/>
        <v>100</v>
      </c>
      <c r="L150" s="93"/>
      <c r="M150" s="93"/>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c r="IO150" s="2"/>
      <c r="IP150" s="2"/>
      <c r="IQ150" s="2"/>
      <c r="IR150" s="2"/>
      <c r="IS150" s="2"/>
      <c r="IT150" s="2"/>
    </row>
    <row r="151" spans="1:254" s="10" customFormat="1" ht="129.75" customHeight="1" outlineLevel="1" x14ac:dyDescent="0.4">
      <c r="A151" s="121"/>
      <c r="B151" s="93"/>
      <c r="C151" s="125"/>
      <c r="D151" s="94"/>
      <c r="E151" s="94"/>
      <c r="F151" s="94"/>
      <c r="G151" s="94"/>
      <c r="H151" s="88" t="s">
        <v>8</v>
      </c>
      <c r="I151" s="7">
        <v>84</v>
      </c>
      <c r="J151" s="7">
        <v>84</v>
      </c>
      <c r="K151" s="87">
        <f t="shared" si="21"/>
        <v>100</v>
      </c>
      <c r="L151" s="93"/>
      <c r="M151" s="93"/>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c r="IO151" s="2"/>
      <c r="IP151" s="2"/>
      <c r="IQ151" s="2"/>
      <c r="IR151" s="2"/>
      <c r="IS151" s="2"/>
      <c r="IT151" s="2"/>
    </row>
    <row r="152" spans="1:254" s="10" customFormat="1" ht="20.399999999999999" hidden="1" customHeight="1" outlineLevel="1" x14ac:dyDescent="0.4">
      <c r="A152" s="119" t="s">
        <v>152</v>
      </c>
      <c r="B152" s="93" t="s">
        <v>376</v>
      </c>
      <c r="C152" s="93" t="s">
        <v>290</v>
      </c>
      <c r="D152" s="94">
        <v>44757</v>
      </c>
      <c r="E152" s="94">
        <v>44926</v>
      </c>
      <c r="F152" s="94">
        <v>44757</v>
      </c>
      <c r="G152" s="94">
        <v>44926</v>
      </c>
      <c r="H152" s="24" t="s">
        <v>5</v>
      </c>
      <c r="I152" s="7">
        <f>I153+I154</f>
        <v>1000</v>
      </c>
      <c r="J152" s="7">
        <f>J153+J154</f>
        <v>784.51479999999992</v>
      </c>
      <c r="K152" s="39">
        <f t="shared" si="21"/>
        <v>78.451479999999989</v>
      </c>
      <c r="L152" s="93" t="s">
        <v>561</v>
      </c>
      <c r="M152" s="93" t="s">
        <v>508</v>
      </c>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c r="IO152" s="2"/>
      <c r="IP152" s="2"/>
      <c r="IQ152" s="2"/>
      <c r="IR152" s="2"/>
      <c r="IS152" s="2"/>
      <c r="IT152" s="2"/>
    </row>
    <row r="153" spans="1:254" s="10" customFormat="1" ht="22.5" customHeight="1" outlineLevel="1" x14ac:dyDescent="0.4">
      <c r="A153" s="120"/>
      <c r="B153" s="93"/>
      <c r="C153" s="125"/>
      <c r="D153" s="94"/>
      <c r="E153" s="94"/>
      <c r="F153" s="94"/>
      <c r="G153" s="94"/>
      <c r="H153" s="88" t="s">
        <v>7</v>
      </c>
      <c r="I153" s="7">
        <v>950</v>
      </c>
      <c r="J153" s="7">
        <v>745.28905999999995</v>
      </c>
      <c r="K153" s="87">
        <f t="shared" si="21"/>
        <v>78.451479999999989</v>
      </c>
      <c r="L153" s="93"/>
      <c r="M153" s="93"/>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c r="IO153" s="2"/>
      <c r="IP153" s="2"/>
      <c r="IQ153" s="2"/>
      <c r="IR153" s="2"/>
      <c r="IS153" s="2"/>
      <c r="IT153" s="2"/>
    </row>
    <row r="154" spans="1:254" s="10" customFormat="1" ht="113.1" customHeight="1" outlineLevel="1" x14ac:dyDescent="0.4">
      <c r="A154" s="121"/>
      <c r="B154" s="93"/>
      <c r="C154" s="125"/>
      <c r="D154" s="94"/>
      <c r="E154" s="94"/>
      <c r="F154" s="94"/>
      <c r="G154" s="94"/>
      <c r="H154" s="88" t="s">
        <v>8</v>
      </c>
      <c r="I154" s="7">
        <v>50</v>
      </c>
      <c r="J154" s="7">
        <v>39.225740000000002</v>
      </c>
      <c r="K154" s="87">
        <f t="shared" si="21"/>
        <v>78.451480000000004</v>
      </c>
      <c r="L154" s="93"/>
      <c r="M154" s="93"/>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c r="IO154" s="2"/>
      <c r="IP154" s="2"/>
      <c r="IQ154" s="2"/>
      <c r="IR154" s="2"/>
      <c r="IS154" s="2"/>
      <c r="IT154" s="2"/>
    </row>
    <row r="155" spans="1:254" s="10" customFormat="1" ht="20.399999999999999" hidden="1" customHeight="1" outlineLevel="1" x14ac:dyDescent="0.4">
      <c r="A155" s="119" t="s">
        <v>153</v>
      </c>
      <c r="B155" s="93" t="s">
        <v>377</v>
      </c>
      <c r="C155" s="93" t="s">
        <v>290</v>
      </c>
      <c r="D155" s="94">
        <v>44757</v>
      </c>
      <c r="E155" s="94">
        <v>44926</v>
      </c>
      <c r="F155" s="94">
        <v>44757</v>
      </c>
      <c r="G155" s="94">
        <v>44926</v>
      </c>
      <c r="H155" s="24" t="s">
        <v>5</v>
      </c>
      <c r="I155" s="7">
        <f>I156+I157</f>
        <v>930</v>
      </c>
      <c r="J155" s="7">
        <f>J156+J157</f>
        <v>698.24300000000005</v>
      </c>
      <c r="K155" s="39">
        <f t="shared" si="21"/>
        <v>75.079892473118278</v>
      </c>
      <c r="L155" s="93" t="s">
        <v>562</v>
      </c>
      <c r="M155" s="93" t="s">
        <v>508</v>
      </c>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c r="IO155" s="2"/>
      <c r="IP155" s="2"/>
      <c r="IQ155" s="2"/>
      <c r="IR155" s="2"/>
      <c r="IS155" s="2"/>
      <c r="IT155" s="2"/>
    </row>
    <row r="156" spans="1:254" s="10" customFormat="1" ht="22.5" customHeight="1" outlineLevel="1" x14ac:dyDescent="0.4">
      <c r="A156" s="120"/>
      <c r="B156" s="93"/>
      <c r="C156" s="125"/>
      <c r="D156" s="94"/>
      <c r="E156" s="94"/>
      <c r="F156" s="94"/>
      <c r="G156" s="94"/>
      <c r="H156" s="88" t="s">
        <v>7</v>
      </c>
      <c r="I156" s="7">
        <v>883.5</v>
      </c>
      <c r="J156" s="7">
        <v>663.33085000000005</v>
      </c>
      <c r="K156" s="87">
        <f t="shared" si="21"/>
        <v>75.079892473118278</v>
      </c>
      <c r="L156" s="93"/>
      <c r="M156" s="93"/>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c r="IO156" s="2"/>
      <c r="IP156" s="2"/>
      <c r="IQ156" s="2"/>
      <c r="IR156" s="2"/>
      <c r="IS156" s="2"/>
      <c r="IT156" s="2"/>
    </row>
    <row r="157" spans="1:254" s="10" customFormat="1" ht="118.95" customHeight="1" outlineLevel="1" x14ac:dyDescent="0.4">
      <c r="A157" s="121"/>
      <c r="B157" s="93"/>
      <c r="C157" s="125"/>
      <c r="D157" s="94"/>
      <c r="E157" s="94"/>
      <c r="F157" s="94"/>
      <c r="G157" s="94"/>
      <c r="H157" s="88" t="s">
        <v>8</v>
      </c>
      <c r="I157" s="7">
        <v>46.5</v>
      </c>
      <c r="J157" s="7">
        <v>34.912149999999997</v>
      </c>
      <c r="K157" s="87">
        <f t="shared" si="21"/>
        <v>75.079892473118264</v>
      </c>
      <c r="L157" s="93"/>
      <c r="M157" s="93"/>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c r="IO157" s="2"/>
      <c r="IP157" s="2"/>
      <c r="IQ157" s="2"/>
      <c r="IR157" s="2"/>
      <c r="IS157" s="2"/>
      <c r="IT157" s="2"/>
    </row>
    <row r="158" spans="1:254" s="10" customFormat="1" ht="20.399999999999999" customHeight="1" outlineLevel="1" x14ac:dyDescent="0.4">
      <c r="A158" s="119" t="s">
        <v>154</v>
      </c>
      <c r="B158" s="93" t="s">
        <v>378</v>
      </c>
      <c r="C158" s="93" t="s">
        <v>290</v>
      </c>
      <c r="D158" s="94">
        <v>44757</v>
      </c>
      <c r="E158" s="94">
        <v>44926</v>
      </c>
      <c r="F158" s="94">
        <v>44757</v>
      </c>
      <c r="G158" s="94">
        <v>44926</v>
      </c>
      <c r="H158" s="88" t="s">
        <v>5</v>
      </c>
      <c r="I158" s="7">
        <f>I159+I160</f>
        <v>1000</v>
      </c>
      <c r="J158" s="7">
        <f>J159+J160</f>
        <v>425.85</v>
      </c>
      <c r="K158" s="87">
        <f t="shared" si="21"/>
        <v>42.585000000000001</v>
      </c>
      <c r="L158" s="93" t="s">
        <v>563</v>
      </c>
      <c r="M158" s="93" t="s">
        <v>533</v>
      </c>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c r="IO158" s="2"/>
      <c r="IP158" s="2"/>
      <c r="IQ158" s="2"/>
      <c r="IR158" s="2"/>
      <c r="IS158" s="2"/>
      <c r="IT158" s="2"/>
    </row>
    <row r="159" spans="1:254" s="10" customFormat="1" ht="22.5" customHeight="1" outlineLevel="1" x14ac:dyDescent="0.4">
      <c r="A159" s="120"/>
      <c r="B159" s="93"/>
      <c r="C159" s="125"/>
      <c r="D159" s="94"/>
      <c r="E159" s="94"/>
      <c r="F159" s="94"/>
      <c r="G159" s="94"/>
      <c r="H159" s="88" t="s">
        <v>7</v>
      </c>
      <c r="I159" s="7">
        <v>950</v>
      </c>
      <c r="J159" s="7">
        <v>404.5575</v>
      </c>
      <c r="K159" s="87">
        <f t="shared" si="21"/>
        <v>42.585000000000001</v>
      </c>
      <c r="L159" s="93"/>
      <c r="M159" s="93"/>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c r="IO159" s="2"/>
      <c r="IP159" s="2"/>
      <c r="IQ159" s="2"/>
      <c r="IR159" s="2"/>
      <c r="IS159" s="2"/>
      <c r="IT159" s="2"/>
    </row>
    <row r="160" spans="1:254" s="10" customFormat="1" ht="113.1" customHeight="1" outlineLevel="1" x14ac:dyDescent="0.4">
      <c r="A160" s="121"/>
      <c r="B160" s="93"/>
      <c r="C160" s="125"/>
      <c r="D160" s="94"/>
      <c r="E160" s="94"/>
      <c r="F160" s="94"/>
      <c r="G160" s="94"/>
      <c r="H160" s="88" t="s">
        <v>8</v>
      </c>
      <c r="I160" s="7">
        <v>50</v>
      </c>
      <c r="J160" s="7">
        <v>21.2925</v>
      </c>
      <c r="K160" s="87">
        <f t="shared" si="21"/>
        <v>42.585000000000001</v>
      </c>
      <c r="L160" s="93"/>
      <c r="M160" s="93"/>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c r="IO160" s="2"/>
      <c r="IP160" s="2"/>
      <c r="IQ160" s="2"/>
      <c r="IR160" s="2"/>
      <c r="IS160" s="2"/>
      <c r="IT160" s="2"/>
    </row>
    <row r="161" spans="1:254" s="10" customFormat="1" ht="20.399999999999999" hidden="1" customHeight="1" outlineLevel="1" x14ac:dyDescent="0.4">
      <c r="A161" s="114" t="s">
        <v>155</v>
      </c>
      <c r="B161" s="93" t="s">
        <v>379</v>
      </c>
      <c r="C161" s="93" t="s">
        <v>290</v>
      </c>
      <c r="D161" s="94">
        <v>44757</v>
      </c>
      <c r="E161" s="94">
        <v>44926</v>
      </c>
      <c r="F161" s="94">
        <v>44757</v>
      </c>
      <c r="G161" s="94">
        <v>44926</v>
      </c>
      <c r="H161" s="24" t="s">
        <v>5</v>
      </c>
      <c r="I161" s="7">
        <f>I162+I163</f>
        <v>2800</v>
      </c>
      <c r="J161" s="7">
        <f>J162+J163</f>
        <v>2365.9996799999999</v>
      </c>
      <c r="K161" s="6">
        <f t="shared" si="21"/>
        <v>84.49998857142856</v>
      </c>
      <c r="L161" s="93" t="s">
        <v>564</v>
      </c>
      <c r="M161" s="93" t="s">
        <v>508</v>
      </c>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c r="IO161" s="2"/>
      <c r="IP161" s="2"/>
      <c r="IQ161" s="2"/>
      <c r="IR161" s="2"/>
      <c r="IS161" s="2"/>
      <c r="IT161" s="2"/>
    </row>
    <row r="162" spans="1:254" s="10" customFormat="1" ht="22.5" customHeight="1" outlineLevel="1" x14ac:dyDescent="0.4">
      <c r="A162" s="114"/>
      <c r="B162" s="93"/>
      <c r="C162" s="125"/>
      <c r="D162" s="94"/>
      <c r="E162" s="94"/>
      <c r="F162" s="94"/>
      <c r="G162" s="94"/>
      <c r="H162" s="88" t="s">
        <v>7</v>
      </c>
      <c r="I162" s="7">
        <v>2660</v>
      </c>
      <c r="J162" s="7">
        <v>2247.6997000000001</v>
      </c>
      <c r="K162" s="6">
        <f t="shared" si="21"/>
        <v>84.499988721804513</v>
      </c>
      <c r="L162" s="93"/>
      <c r="M162" s="93"/>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c r="IO162" s="2"/>
      <c r="IP162" s="2"/>
      <c r="IQ162" s="2"/>
      <c r="IR162" s="2"/>
      <c r="IS162" s="2"/>
      <c r="IT162" s="2"/>
    </row>
    <row r="163" spans="1:254" s="10" customFormat="1" ht="113.1" customHeight="1" outlineLevel="1" x14ac:dyDescent="0.4">
      <c r="A163" s="114"/>
      <c r="B163" s="93"/>
      <c r="C163" s="125"/>
      <c r="D163" s="94"/>
      <c r="E163" s="94"/>
      <c r="F163" s="94"/>
      <c r="G163" s="94"/>
      <c r="H163" s="88" t="s">
        <v>8</v>
      </c>
      <c r="I163" s="7">
        <v>140</v>
      </c>
      <c r="J163" s="7">
        <v>118.29998000000001</v>
      </c>
      <c r="K163" s="6">
        <f t="shared" si="21"/>
        <v>84.499985714285714</v>
      </c>
      <c r="L163" s="93"/>
      <c r="M163" s="93"/>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c r="IO163" s="2"/>
      <c r="IP163" s="2"/>
      <c r="IQ163" s="2"/>
      <c r="IR163" s="2"/>
      <c r="IS163" s="2"/>
      <c r="IT163" s="2"/>
    </row>
    <row r="164" spans="1:254" s="10" customFormat="1" ht="48" customHeight="1" outlineLevel="1" x14ac:dyDescent="0.4">
      <c r="A164" s="119" t="s">
        <v>156</v>
      </c>
      <c r="B164" s="93" t="s">
        <v>380</v>
      </c>
      <c r="C164" s="93" t="s">
        <v>290</v>
      </c>
      <c r="D164" s="94">
        <v>44757</v>
      </c>
      <c r="E164" s="94">
        <v>44926</v>
      </c>
      <c r="F164" s="94">
        <v>44757</v>
      </c>
      <c r="G164" s="94">
        <v>44926</v>
      </c>
      <c r="H164" s="88" t="s">
        <v>5</v>
      </c>
      <c r="I164" s="7">
        <f>I165+I166</f>
        <v>2500</v>
      </c>
      <c r="J164" s="7">
        <f>J165+J166</f>
        <v>0</v>
      </c>
      <c r="K164" s="87">
        <f t="shared" si="21"/>
        <v>0</v>
      </c>
      <c r="L164" s="93" t="s">
        <v>589</v>
      </c>
      <c r="M164" s="93" t="s">
        <v>533</v>
      </c>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c r="IP164" s="2"/>
      <c r="IQ164" s="2"/>
      <c r="IR164" s="2"/>
      <c r="IS164" s="2"/>
      <c r="IT164" s="2"/>
    </row>
    <row r="165" spans="1:254" s="10" customFormat="1" ht="22.5" customHeight="1" outlineLevel="1" x14ac:dyDescent="0.4">
      <c r="A165" s="120"/>
      <c r="B165" s="93"/>
      <c r="C165" s="125"/>
      <c r="D165" s="94"/>
      <c r="E165" s="94"/>
      <c r="F165" s="94"/>
      <c r="G165" s="94"/>
      <c r="H165" s="88" t="s">
        <v>7</v>
      </c>
      <c r="I165" s="7">
        <v>2375</v>
      </c>
      <c r="J165" s="7">
        <v>0</v>
      </c>
      <c r="K165" s="87">
        <f t="shared" si="21"/>
        <v>0</v>
      </c>
      <c r="L165" s="93"/>
      <c r="M165" s="93"/>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c r="IP165" s="2"/>
      <c r="IQ165" s="2"/>
      <c r="IR165" s="2"/>
      <c r="IS165" s="2"/>
      <c r="IT165" s="2"/>
    </row>
    <row r="166" spans="1:254" s="10" customFormat="1" ht="137.4" customHeight="1" outlineLevel="1" x14ac:dyDescent="0.4">
      <c r="A166" s="121"/>
      <c r="B166" s="93"/>
      <c r="C166" s="125"/>
      <c r="D166" s="94"/>
      <c r="E166" s="94"/>
      <c r="F166" s="94"/>
      <c r="G166" s="94"/>
      <c r="H166" s="88" t="s">
        <v>8</v>
      </c>
      <c r="I166" s="7">
        <v>125</v>
      </c>
      <c r="J166" s="7">
        <v>0</v>
      </c>
      <c r="K166" s="87">
        <f t="shared" si="21"/>
        <v>0</v>
      </c>
      <c r="L166" s="93"/>
      <c r="M166" s="93"/>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c r="IP166" s="2"/>
      <c r="IQ166" s="2"/>
      <c r="IR166" s="2"/>
      <c r="IS166" s="2"/>
      <c r="IT166" s="2"/>
    </row>
    <row r="167" spans="1:254" s="10" customFormat="1" ht="46.95" customHeight="1" outlineLevel="1" x14ac:dyDescent="0.4">
      <c r="A167" s="119" t="s">
        <v>157</v>
      </c>
      <c r="B167" s="93" t="s">
        <v>381</v>
      </c>
      <c r="C167" s="93" t="s">
        <v>290</v>
      </c>
      <c r="D167" s="94">
        <v>44757</v>
      </c>
      <c r="E167" s="94">
        <v>44926</v>
      </c>
      <c r="F167" s="94">
        <v>44757</v>
      </c>
      <c r="G167" s="94">
        <v>44926</v>
      </c>
      <c r="H167" s="88" t="s">
        <v>5</v>
      </c>
      <c r="I167" s="7">
        <f>I168+I169</f>
        <v>2800</v>
      </c>
      <c r="J167" s="7">
        <f>J168+J169</f>
        <v>0</v>
      </c>
      <c r="K167" s="87">
        <f t="shared" si="21"/>
        <v>0</v>
      </c>
      <c r="L167" s="93" t="s">
        <v>589</v>
      </c>
      <c r="M167" s="93" t="s">
        <v>533</v>
      </c>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c r="IO167" s="2"/>
      <c r="IP167" s="2"/>
      <c r="IQ167" s="2"/>
      <c r="IR167" s="2"/>
      <c r="IS167" s="2"/>
      <c r="IT167" s="2"/>
    </row>
    <row r="168" spans="1:254" s="10" customFormat="1" ht="22.5" customHeight="1" outlineLevel="1" x14ac:dyDescent="0.4">
      <c r="A168" s="120"/>
      <c r="B168" s="93"/>
      <c r="C168" s="125"/>
      <c r="D168" s="94"/>
      <c r="E168" s="94"/>
      <c r="F168" s="94"/>
      <c r="G168" s="94"/>
      <c r="H168" s="88" t="s">
        <v>7</v>
      </c>
      <c r="I168" s="7">
        <v>2660</v>
      </c>
      <c r="J168" s="7">
        <v>0</v>
      </c>
      <c r="K168" s="87">
        <f t="shared" si="21"/>
        <v>0</v>
      </c>
      <c r="L168" s="93"/>
      <c r="M168" s="93"/>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c r="IP168" s="2"/>
      <c r="IQ168" s="2"/>
      <c r="IR168" s="2"/>
      <c r="IS168" s="2"/>
      <c r="IT168" s="2"/>
    </row>
    <row r="169" spans="1:254" s="10" customFormat="1" ht="118.95" customHeight="1" outlineLevel="1" x14ac:dyDescent="0.4">
      <c r="A169" s="121"/>
      <c r="B169" s="93"/>
      <c r="C169" s="125"/>
      <c r="D169" s="94"/>
      <c r="E169" s="94"/>
      <c r="F169" s="94"/>
      <c r="G169" s="94"/>
      <c r="H169" s="88" t="s">
        <v>8</v>
      </c>
      <c r="I169" s="7">
        <v>140</v>
      </c>
      <c r="J169" s="7">
        <v>0</v>
      </c>
      <c r="K169" s="87">
        <f t="shared" si="21"/>
        <v>0</v>
      </c>
      <c r="L169" s="93"/>
      <c r="M169" s="93"/>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c r="IO169" s="2"/>
      <c r="IP169" s="2"/>
      <c r="IQ169" s="2"/>
      <c r="IR169" s="2"/>
      <c r="IS169" s="2"/>
      <c r="IT169" s="2"/>
    </row>
    <row r="170" spans="1:254" s="10" customFormat="1" ht="20.399999999999999" hidden="1" customHeight="1" outlineLevel="1" x14ac:dyDescent="0.4">
      <c r="A170" s="119" t="s">
        <v>158</v>
      </c>
      <c r="B170" s="93" t="s">
        <v>382</v>
      </c>
      <c r="C170" s="93" t="s">
        <v>290</v>
      </c>
      <c r="D170" s="94">
        <v>44757</v>
      </c>
      <c r="E170" s="94">
        <v>44926</v>
      </c>
      <c r="F170" s="94">
        <v>44757</v>
      </c>
      <c r="G170" s="94">
        <v>44926</v>
      </c>
      <c r="H170" s="24" t="s">
        <v>5</v>
      </c>
      <c r="I170" s="7">
        <f>I171+I172</f>
        <v>980</v>
      </c>
      <c r="J170" s="7">
        <f>J171+J172</f>
        <v>979.75319999999999</v>
      </c>
      <c r="K170" s="39">
        <f t="shared" si="21"/>
        <v>99.974816326530615</v>
      </c>
      <c r="L170" s="93" t="s">
        <v>383</v>
      </c>
      <c r="M170" s="93" t="s">
        <v>508</v>
      </c>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c r="IO170" s="2"/>
      <c r="IP170" s="2"/>
      <c r="IQ170" s="2"/>
      <c r="IR170" s="2"/>
      <c r="IS170" s="2"/>
      <c r="IT170" s="2"/>
    </row>
    <row r="171" spans="1:254" s="10" customFormat="1" ht="22.5" customHeight="1" outlineLevel="1" x14ac:dyDescent="0.4">
      <c r="A171" s="120"/>
      <c r="B171" s="93"/>
      <c r="C171" s="125"/>
      <c r="D171" s="94"/>
      <c r="E171" s="94"/>
      <c r="F171" s="94"/>
      <c r="G171" s="94"/>
      <c r="H171" s="88" t="s">
        <v>7</v>
      </c>
      <c r="I171" s="7">
        <v>931</v>
      </c>
      <c r="J171" s="7">
        <v>930.76553999999999</v>
      </c>
      <c r="K171" s="87">
        <f t="shared" si="21"/>
        <v>99.974816326530615</v>
      </c>
      <c r="L171" s="93"/>
      <c r="M171" s="93"/>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c r="IO171" s="2"/>
      <c r="IP171" s="2"/>
      <c r="IQ171" s="2"/>
      <c r="IR171" s="2"/>
      <c r="IS171" s="2"/>
      <c r="IT171" s="2"/>
    </row>
    <row r="172" spans="1:254" s="10" customFormat="1" ht="121.2" customHeight="1" outlineLevel="1" x14ac:dyDescent="0.4">
      <c r="A172" s="121"/>
      <c r="B172" s="93"/>
      <c r="C172" s="125"/>
      <c r="D172" s="94"/>
      <c r="E172" s="94"/>
      <c r="F172" s="94"/>
      <c r="G172" s="94"/>
      <c r="H172" s="88" t="s">
        <v>8</v>
      </c>
      <c r="I172" s="7">
        <v>49</v>
      </c>
      <c r="J172" s="7">
        <v>48.987659999999998</v>
      </c>
      <c r="K172" s="87">
        <f t="shared" si="21"/>
        <v>99.974816326530615</v>
      </c>
      <c r="L172" s="93"/>
      <c r="M172" s="93"/>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c r="IO172" s="2"/>
      <c r="IP172" s="2"/>
      <c r="IQ172" s="2"/>
      <c r="IR172" s="2"/>
      <c r="IS172" s="2"/>
      <c r="IT172" s="2"/>
    </row>
    <row r="173" spans="1:254" s="10" customFormat="1" ht="20.399999999999999" hidden="1" customHeight="1" outlineLevel="1" x14ac:dyDescent="0.4">
      <c r="A173" s="119" t="s">
        <v>159</v>
      </c>
      <c r="B173" s="93" t="s">
        <v>384</v>
      </c>
      <c r="C173" s="93" t="s">
        <v>290</v>
      </c>
      <c r="D173" s="94">
        <v>44757</v>
      </c>
      <c r="E173" s="94">
        <v>44926</v>
      </c>
      <c r="F173" s="94">
        <v>44757</v>
      </c>
      <c r="G173" s="94">
        <v>44926</v>
      </c>
      <c r="H173" s="24" t="s">
        <v>5</v>
      </c>
      <c r="I173" s="7">
        <f>I174+I175</f>
        <v>990</v>
      </c>
      <c r="J173" s="7">
        <f>J174+J175</f>
        <v>571.95359999999994</v>
      </c>
      <c r="K173" s="39">
        <f t="shared" si="21"/>
        <v>57.773090909090911</v>
      </c>
      <c r="L173" s="93" t="s">
        <v>565</v>
      </c>
      <c r="M173" s="93" t="s">
        <v>508</v>
      </c>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c r="IO173" s="2"/>
      <c r="IP173" s="2"/>
      <c r="IQ173" s="2"/>
      <c r="IR173" s="2"/>
      <c r="IS173" s="2"/>
      <c r="IT173" s="2"/>
    </row>
    <row r="174" spans="1:254" s="10" customFormat="1" ht="22.5" customHeight="1" outlineLevel="1" x14ac:dyDescent="0.4">
      <c r="A174" s="120"/>
      <c r="B174" s="93"/>
      <c r="C174" s="125"/>
      <c r="D174" s="94"/>
      <c r="E174" s="94"/>
      <c r="F174" s="94"/>
      <c r="G174" s="94"/>
      <c r="H174" s="88" t="s">
        <v>7</v>
      </c>
      <c r="I174" s="7">
        <v>940.5</v>
      </c>
      <c r="J174" s="7">
        <v>543.35591999999997</v>
      </c>
      <c r="K174" s="87">
        <f t="shared" si="21"/>
        <v>57.773090909090911</v>
      </c>
      <c r="L174" s="93"/>
      <c r="M174" s="93"/>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c r="IO174" s="2"/>
      <c r="IP174" s="2"/>
      <c r="IQ174" s="2"/>
      <c r="IR174" s="2"/>
      <c r="IS174" s="2"/>
      <c r="IT174" s="2"/>
    </row>
    <row r="175" spans="1:254" s="10" customFormat="1" ht="119.4" customHeight="1" outlineLevel="1" x14ac:dyDescent="0.4">
      <c r="A175" s="121"/>
      <c r="B175" s="93"/>
      <c r="C175" s="125"/>
      <c r="D175" s="94"/>
      <c r="E175" s="94"/>
      <c r="F175" s="94"/>
      <c r="G175" s="94"/>
      <c r="H175" s="88" t="s">
        <v>8</v>
      </c>
      <c r="I175" s="7">
        <v>49.5</v>
      </c>
      <c r="J175" s="7">
        <v>28.59768</v>
      </c>
      <c r="K175" s="87">
        <f t="shared" si="21"/>
        <v>57.773090909090911</v>
      </c>
      <c r="L175" s="93"/>
      <c r="M175" s="93"/>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c r="IO175" s="2"/>
      <c r="IP175" s="2"/>
      <c r="IQ175" s="2"/>
      <c r="IR175" s="2"/>
      <c r="IS175" s="2"/>
      <c r="IT175" s="2"/>
    </row>
    <row r="176" spans="1:254" s="10" customFormat="1" ht="20.399999999999999" hidden="1" customHeight="1" outlineLevel="1" x14ac:dyDescent="0.4">
      <c r="A176" s="119" t="s">
        <v>160</v>
      </c>
      <c r="B176" s="93" t="s">
        <v>199</v>
      </c>
      <c r="C176" s="93" t="s">
        <v>295</v>
      </c>
      <c r="D176" s="94">
        <v>44620</v>
      </c>
      <c r="E176" s="94">
        <v>44926</v>
      </c>
      <c r="F176" s="94">
        <v>44620</v>
      </c>
      <c r="G176" s="94">
        <v>44926</v>
      </c>
      <c r="H176" s="24" t="s">
        <v>5</v>
      </c>
      <c r="I176" s="7">
        <f>I177+I178</f>
        <v>496.17</v>
      </c>
      <c r="J176" s="7">
        <f>J177+J178</f>
        <v>496.16800000000001</v>
      </c>
      <c r="K176" s="39">
        <f t="shared" si="21"/>
        <v>99.999596912348593</v>
      </c>
      <c r="L176" s="93" t="s">
        <v>346</v>
      </c>
      <c r="M176" s="93" t="s">
        <v>508</v>
      </c>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c r="IO176" s="2"/>
      <c r="IP176" s="2"/>
      <c r="IQ176" s="2"/>
      <c r="IR176" s="2"/>
      <c r="IS176" s="2"/>
      <c r="IT176" s="2"/>
    </row>
    <row r="177" spans="1:254" s="10" customFormat="1" ht="22.5" customHeight="1" outlineLevel="1" x14ac:dyDescent="0.4">
      <c r="A177" s="120"/>
      <c r="B177" s="93"/>
      <c r="C177" s="125"/>
      <c r="D177" s="94"/>
      <c r="E177" s="94"/>
      <c r="F177" s="94"/>
      <c r="G177" s="94"/>
      <c r="H177" s="88" t="s">
        <v>7</v>
      </c>
      <c r="I177" s="7">
        <v>471.36</v>
      </c>
      <c r="J177" s="7">
        <v>471.35899999999998</v>
      </c>
      <c r="K177" s="87">
        <f t="shared" si="21"/>
        <v>99.999787847929383</v>
      </c>
      <c r="L177" s="93"/>
      <c r="M177" s="93"/>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c r="IO177" s="2"/>
      <c r="IP177" s="2"/>
      <c r="IQ177" s="2"/>
      <c r="IR177" s="2"/>
      <c r="IS177" s="2"/>
      <c r="IT177" s="2"/>
    </row>
    <row r="178" spans="1:254" s="10" customFormat="1" ht="136.94999999999999" customHeight="1" outlineLevel="1" x14ac:dyDescent="0.4">
      <c r="A178" s="121"/>
      <c r="B178" s="93"/>
      <c r="C178" s="125"/>
      <c r="D178" s="94"/>
      <c r="E178" s="94"/>
      <c r="F178" s="94"/>
      <c r="G178" s="94"/>
      <c r="H178" s="88" t="s">
        <v>8</v>
      </c>
      <c r="I178" s="7">
        <v>24.81</v>
      </c>
      <c r="J178" s="7">
        <v>24.809000000000001</v>
      </c>
      <c r="K178" s="87">
        <f t="shared" si="21"/>
        <v>99.995969367190668</v>
      </c>
      <c r="L178" s="93"/>
      <c r="M178" s="93"/>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
      <c r="IL178" s="2"/>
      <c r="IM178" s="2"/>
      <c r="IN178" s="2"/>
      <c r="IO178" s="2"/>
      <c r="IP178" s="2"/>
      <c r="IQ178" s="2"/>
      <c r="IR178" s="2"/>
      <c r="IS178" s="2"/>
      <c r="IT178" s="2"/>
    </row>
    <row r="179" spans="1:254" s="10" customFormat="1" ht="20.399999999999999" hidden="1" customHeight="1" outlineLevel="1" x14ac:dyDescent="0.4">
      <c r="A179" s="119" t="s">
        <v>161</v>
      </c>
      <c r="B179" s="93" t="s">
        <v>200</v>
      </c>
      <c r="C179" s="93" t="s">
        <v>295</v>
      </c>
      <c r="D179" s="94">
        <v>44620</v>
      </c>
      <c r="E179" s="94">
        <v>44926</v>
      </c>
      <c r="F179" s="94">
        <v>44620</v>
      </c>
      <c r="G179" s="94">
        <v>44926</v>
      </c>
      <c r="H179" s="24" t="s">
        <v>5</v>
      </c>
      <c r="I179" s="7">
        <f>I180+I181</f>
        <v>610.95999999999992</v>
      </c>
      <c r="J179" s="7">
        <f>J180+J181</f>
        <v>610.95466999999996</v>
      </c>
      <c r="K179" s="39">
        <f t="shared" si="21"/>
        <v>99.999127602461698</v>
      </c>
      <c r="L179" s="93" t="s">
        <v>579</v>
      </c>
      <c r="M179" s="93" t="s">
        <v>508</v>
      </c>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c r="HZ179" s="2"/>
      <c r="IA179" s="2"/>
      <c r="IB179" s="2"/>
      <c r="IC179" s="2"/>
      <c r="ID179" s="2"/>
      <c r="IE179" s="2"/>
      <c r="IF179" s="2"/>
      <c r="IG179" s="2"/>
      <c r="IH179" s="2"/>
      <c r="II179" s="2"/>
      <c r="IJ179" s="2"/>
      <c r="IK179" s="2"/>
      <c r="IL179" s="2"/>
      <c r="IM179" s="2"/>
      <c r="IN179" s="2"/>
      <c r="IO179" s="2"/>
      <c r="IP179" s="2"/>
      <c r="IQ179" s="2"/>
      <c r="IR179" s="2"/>
      <c r="IS179" s="2"/>
      <c r="IT179" s="2"/>
    </row>
    <row r="180" spans="1:254" s="10" customFormat="1" ht="22.5" customHeight="1" outlineLevel="1" x14ac:dyDescent="0.4">
      <c r="A180" s="120"/>
      <c r="B180" s="93"/>
      <c r="C180" s="125"/>
      <c r="D180" s="94"/>
      <c r="E180" s="94"/>
      <c r="F180" s="94"/>
      <c r="G180" s="94"/>
      <c r="H180" s="88" t="s">
        <v>7</v>
      </c>
      <c r="I180" s="7">
        <v>580.41</v>
      </c>
      <c r="J180" s="7">
        <v>580.40692999999999</v>
      </c>
      <c r="K180" s="87">
        <f t="shared" si="21"/>
        <v>99.999471063558516</v>
      </c>
      <c r="L180" s="93"/>
      <c r="M180" s="93"/>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c r="HV180" s="2"/>
      <c r="HW180" s="2"/>
      <c r="HX180" s="2"/>
      <c r="HY180" s="2"/>
      <c r="HZ180" s="2"/>
      <c r="IA180" s="2"/>
      <c r="IB180" s="2"/>
      <c r="IC180" s="2"/>
      <c r="ID180" s="2"/>
      <c r="IE180" s="2"/>
      <c r="IF180" s="2"/>
      <c r="IG180" s="2"/>
      <c r="IH180" s="2"/>
      <c r="II180" s="2"/>
      <c r="IJ180" s="2"/>
      <c r="IK180" s="2"/>
      <c r="IL180" s="2"/>
      <c r="IM180" s="2"/>
      <c r="IN180" s="2"/>
      <c r="IO180" s="2"/>
      <c r="IP180" s="2"/>
      <c r="IQ180" s="2"/>
      <c r="IR180" s="2"/>
      <c r="IS180" s="2"/>
      <c r="IT180" s="2"/>
    </row>
    <row r="181" spans="1:254" s="10" customFormat="1" ht="135.6" customHeight="1" outlineLevel="1" x14ac:dyDescent="0.4">
      <c r="A181" s="121"/>
      <c r="B181" s="93"/>
      <c r="C181" s="125"/>
      <c r="D181" s="94"/>
      <c r="E181" s="94"/>
      <c r="F181" s="94"/>
      <c r="G181" s="94"/>
      <c r="H181" s="88" t="s">
        <v>8</v>
      </c>
      <c r="I181" s="7">
        <v>30.55</v>
      </c>
      <c r="J181" s="7">
        <v>30.547740000000001</v>
      </c>
      <c r="K181" s="87">
        <f t="shared" si="21"/>
        <v>99.992602291325696</v>
      </c>
      <c r="L181" s="93"/>
      <c r="M181" s="93"/>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c r="HI181" s="2"/>
      <c r="HJ181" s="2"/>
      <c r="HK181" s="2"/>
      <c r="HL181" s="2"/>
      <c r="HM181" s="2"/>
      <c r="HN181" s="2"/>
      <c r="HO181" s="2"/>
      <c r="HP181" s="2"/>
      <c r="HQ181" s="2"/>
      <c r="HR181" s="2"/>
      <c r="HS181" s="2"/>
      <c r="HT181" s="2"/>
      <c r="HU181" s="2"/>
      <c r="HV181" s="2"/>
      <c r="HW181" s="2"/>
      <c r="HX181" s="2"/>
      <c r="HY181" s="2"/>
      <c r="HZ181" s="2"/>
      <c r="IA181" s="2"/>
      <c r="IB181" s="2"/>
      <c r="IC181" s="2"/>
      <c r="ID181" s="2"/>
      <c r="IE181" s="2"/>
      <c r="IF181" s="2"/>
      <c r="IG181" s="2"/>
      <c r="IH181" s="2"/>
      <c r="II181" s="2"/>
      <c r="IJ181" s="2"/>
      <c r="IK181" s="2"/>
      <c r="IL181" s="2"/>
      <c r="IM181" s="2"/>
      <c r="IN181" s="2"/>
      <c r="IO181" s="2"/>
      <c r="IP181" s="2"/>
      <c r="IQ181" s="2"/>
      <c r="IR181" s="2"/>
      <c r="IS181" s="2"/>
      <c r="IT181" s="2"/>
    </row>
    <row r="182" spans="1:254" s="10" customFormat="1" ht="20.399999999999999" hidden="1" customHeight="1" outlineLevel="1" x14ac:dyDescent="0.4">
      <c r="A182" s="119" t="s">
        <v>162</v>
      </c>
      <c r="B182" s="93" t="s">
        <v>502</v>
      </c>
      <c r="C182" s="93" t="s">
        <v>491</v>
      </c>
      <c r="D182" s="94">
        <v>44862</v>
      </c>
      <c r="E182" s="94">
        <v>44926</v>
      </c>
      <c r="F182" s="94">
        <v>44862</v>
      </c>
      <c r="G182" s="94">
        <v>44926</v>
      </c>
      <c r="H182" s="24" t="s">
        <v>5</v>
      </c>
      <c r="I182" s="7">
        <f>I183+I184</f>
        <v>1805</v>
      </c>
      <c r="J182" s="7">
        <f>J183+J184</f>
        <v>1785.7789399999999</v>
      </c>
      <c r="K182" s="39">
        <f t="shared" si="21"/>
        <v>98.935121329639884</v>
      </c>
      <c r="L182" s="93" t="s">
        <v>580</v>
      </c>
      <c r="M182" s="93" t="s">
        <v>508</v>
      </c>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c r="HC182" s="2"/>
      <c r="HD182" s="2"/>
      <c r="HE182" s="2"/>
      <c r="HF182" s="2"/>
      <c r="HG182" s="2"/>
      <c r="HH182" s="2"/>
      <c r="HI182" s="2"/>
      <c r="HJ182" s="2"/>
      <c r="HK182" s="2"/>
      <c r="HL182" s="2"/>
      <c r="HM182" s="2"/>
      <c r="HN182" s="2"/>
      <c r="HO182" s="2"/>
      <c r="HP182" s="2"/>
      <c r="HQ182" s="2"/>
      <c r="HR182" s="2"/>
      <c r="HS182" s="2"/>
      <c r="HT182" s="2"/>
      <c r="HU182" s="2"/>
      <c r="HV182" s="2"/>
      <c r="HW182" s="2"/>
      <c r="HX182" s="2"/>
      <c r="HY182" s="2"/>
      <c r="HZ182" s="2"/>
      <c r="IA182" s="2"/>
      <c r="IB182" s="2"/>
      <c r="IC182" s="2"/>
      <c r="ID182" s="2"/>
      <c r="IE182" s="2"/>
      <c r="IF182" s="2"/>
      <c r="IG182" s="2"/>
      <c r="IH182" s="2"/>
      <c r="II182" s="2"/>
      <c r="IJ182" s="2"/>
      <c r="IK182" s="2"/>
      <c r="IL182" s="2"/>
      <c r="IM182" s="2"/>
      <c r="IN182" s="2"/>
      <c r="IO182" s="2"/>
      <c r="IP182" s="2"/>
      <c r="IQ182" s="2"/>
      <c r="IR182" s="2"/>
      <c r="IS182" s="2"/>
      <c r="IT182" s="2"/>
    </row>
    <row r="183" spans="1:254" s="10" customFormat="1" ht="22.5" customHeight="1" outlineLevel="1" x14ac:dyDescent="0.4">
      <c r="A183" s="120"/>
      <c r="B183" s="93"/>
      <c r="C183" s="125"/>
      <c r="D183" s="94"/>
      <c r="E183" s="94"/>
      <c r="F183" s="94"/>
      <c r="G183" s="94"/>
      <c r="H183" s="88" t="s">
        <v>7</v>
      </c>
      <c r="I183" s="7">
        <v>1714.75</v>
      </c>
      <c r="J183" s="7">
        <v>1695.5289399999999</v>
      </c>
      <c r="K183" s="87">
        <f t="shared" si="21"/>
        <v>98.879075083831452</v>
      </c>
      <c r="L183" s="93"/>
      <c r="M183" s="93"/>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c r="HV183" s="2"/>
      <c r="HW183" s="2"/>
      <c r="HX183" s="2"/>
      <c r="HY183" s="2"/>
      <c r="HZ183" s="2"/>
      <c r="IA183" s="2"/>
      <c r="IB183" s="2"/>
      <c r="IC183" s="2"/>
      <c r="ID183" s="2"/>
      <c r="IE183" s="2"/>
      <c r="IF183" s="2"/>
      <c r="IG183" s="2"/>
      <c r="IH183" s="2"/>
      <c r="II183" s="2"/>
      <c r="IJ183" s="2"/>
      <c r="IK183" s="2"/>
      <c r="IL183" s="2"/>
      <c r="IM183" s="2"/>
      <c r="IN183" s="2"/>
      <c r="IO183" s="2"/>
      <c r="IP183" s="2"/>
      <c r="IQ183" s="2"/>
      <c r="IR183" s="2"/>
      <c r="IS183" s="2"/>
      <c r="IT183" s="2"/>
    </row>
    <row r="184" spans="1:254" s="10" customFormat="1" ht="125.7" customHeight="1" outlineLevel="1" x14ac:dyDescent="0.4">
      <c r="A184" s="121"/>
      <c r="B184" s="93"/>
      <c r="C184" s="125"/>
      <c r="D184" s="94"/>
      <c r="E184" s="94"/>
      <c r="F184" s="94"/>
      <c r="G184" s="94"/>
      <c r="H184" s="88" t="s">
        <v>8</v>
      </c>
      <c r="I184" s="7">
        <v>90.25</v>
      </c>
      <c r="J184" s="7">
        <v>90.25</v>
      </c>
      <c r="K184" s="87">
        <f t="shared" si="21"/>
        <v>100</v>
      </c>
      <c r="L184" s="93"/>
      <c r="M184" s="93"/>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
      <c r="HS184" s="2"/>
      <c r="HT184" s="2"/>
      <c r="HU184" s="2"/>
      <c r="HV184" s="2"/>
      <c r="HW184" s="2"/>
      <c r="HX184" s="2"/>
      <c r="HY184" s="2"/>
      <c r="HZ184" s="2"/>
      <c r="IA184" s="2"/>
      <c r="IB184" s="2"/>
      <c r="IC184" s="2"/>
      <c r="ID184" s="2"/>
      <c r="IE184" s="2"/>
      <c r="IF184" s="2"/>
      <c r="IG184" s="2"/>
      <c r="IH184" s="2"/>
      <c r="II184" s="2"/>
      <c r="IJ184" s="2"/>
      <c r="IK184" s="2"/>
      <c r="IL184" s="2"/>
      <c r="IM184" s="2"/>
      <c r="IN184" s="2"/>
      <c r="IO184" s="2"/>
      <c r="IP184" s="2"/>
      <c r="IQ184" s="2"/>
      <c r="IR184" s="2"/>
      <c r="IS184" s="2"/>
      <c r="IT184" s="2"/>
    </row>
    <row r="185" spans="1:254" s="10" customFormat="1" ht="20.399999999999999" hidden="1" customHeight="1" outlineLevel="1" x14ac:dyDescent="0.4">
      <c r="A185" s="119" t="s">
        <v>163</v>
      </c>
      <c r="B185" s="93" t="s">
        <v>296</v>
      </c>
      <c r="C185" s="93" t="s">
        <v>297</v>
      </c>
      <c r="D185" s="94">
        <v>44620</v>
      </c>
      <c r="E185" s="94">
        <v>44926</v>
      </c>
      <c r="F185" s="94">
        <v>44620</v>
      </c>
      <c r="G185" s="94">
        <v>44926</v>
      </c>
      <c r="H185" s="24" t="s">
        <v>5</v>
      </c>
      <c r="I185" s="7">
        <f>I186+I187</f>
        <v>687.58</v>
      </c>
      <c r="J185" s="7">
        <f>J186+J187</f>
        <v>687.58</v>
      </c>
      <c r="K185" s="6">
        <f t="shared" si="21"/>
        <v>100</v>
      </c>
      <c r="L185" s="93" t="s">
        <v>347</v>
      </c>
      <c r="M185" s="93" t="s">
        <v>508</v>
      </c>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c r="HR185" s="2"/>
      <c r="HS185" s="2"/>
      <c r="HT185" s="2"/>
      <c r="HU185" s="2"/>
      <c r="HV185" s="2"/>
      <c r="HW185" s="2"/>
      <c r="HX185" s="2"/>
      <c r="HY185" s="2"/>
      <c r="HZ185" s="2"/>
      <c r="IA185" s="2"/>
      <c r="IB185" s="2"/>
      <c r="IC185" s="2"/>
      <c r="ID185" s="2"/>
      <c r="IE185" s="2"/>
      <c r="IF185" s="2"/>
      <c r="IG185" s="2"/>
      <c r="IH185" s="2"/>
      <c r="II185" s="2"/>
      <c r="IJ185" s="2"/>
      <c r="IK185" s="2"/>
      <c r="IL185" s="2"/>
      <c r="IM185" s="2"/>
      <c r="IN185" s="2"/>
      <c r="IO185" s="2"/>
      <c r="IP185" s="2"/>
      <c r="IQ185" s="2"/>
      <c r="IR185" s="2"/>
      <c r="IS185" s="2"/>
      <c r="IT185" s="2"/>
    </row>
    <row r="186" spans="1:254" s="10" customFormat="1" ht="22.5" customHeight="1" outlineLevel="1" x14ac:dyDescent="0.4">
      <c r="A186" s="120"/>
      <c r="B186" s="93"/>
      <c r="C186" s="125"/>
      <c r="D186" s="94"/>
      <c r="E186" s="94"/>
      <c r="F186" s="94"/>
      <c r="G186" s="94"/>
      <c r="H186" s="88" t="s">
        <v>7</v>
      </c>
      <c r="I186" s="7">
        <v>653.20000000000005</v>
      </c>
      <c r="J186" s="7">
        <v>653.20000000000005</v>
      </c>
      <c r="K186" s="6">
        <f t="shared" si="21"/>
        <v>100</v>
      </c>
      <c r="L186" s="93"/>
      <c r="M186" s="93"/>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c r="HC186" s="2"/>
      <c r="HD186" s="2"/>
      <c r="HE186" s="2"/>
      <c r="HF186" s="2"/>
      <c r="HG186" s="2"/>
      <c r="HH186" s="2"/>
      <c r="HI186" s="2"/>
      <c r="HJ186" s="2"/>
      <c r="HK186" s="2"/>
      <c r="HL186" s="2"/>
      <c r="HM186" s="2"/>
      <c r="HN186" s="2"/>
      <c r="HO186" s="2"/>
      <c r="HP186" s="2"/>
      <c r="HQ186" s="2"/>
      <c r="HR186" s="2"/>
      <c r="HS186" s="2"/>
      <c r="HT186" s="2"/>
      <c r="HU186" s="2"/>
      <c r="HV186" s="2"/>
      <c r="HW186" s="2"/>
      <c r="HX186" s="2"/>
      <c r="HY186" s="2"/>
      <c r="HZ186" s="2"/>
      <c r="IA186" s="2"/>
      <c r="IB186" s="2"/>
      <c r="IC186" s="2"/>
      <c r="ID186" s="2"/>
      <c r="IE186" s="2"/>
      <c r="IF186" s="2"/>
      <c r="IG186" s="2"/>
      <c r="IH186" s="2"/>
      <c r="II186" s="2"/>
      <c r="IJ186" s="2"/>
      <c r="IK186" s="2"/>
      <c r="IL186" s="2"/>
      <c r="IM186" s="2"/>
      <c r="IN186" s="2"/>
      <c r="IO186" s="2"/>
      <c r="IP186" s="2"/>
      <c r="IQ186" s="2"/>
      <c r="IR186" s="2"/>
      <c r="IS186" s="2"/>
      <c r="IT186" s="2"/>
    </row>
    <row r="187" spans="1:254" s="10" customFormat="1" ht="164.1" customHeight="1" outlineLevel="1" x14ac:dyDescent="0.4">
      <c r="A187" s="121"/>
      <c r="B187" s="93"/>
      <c r="C187" s="125"/>
      <c r="D187" s="94"/>
      <c r="E187" s="94"/>
      <c r="F187" s="94"/>
      <c r="G187" s="94"/>
      <c r="H187" s="88" t="s">
        <v>8</v>
      </c>
      <c r="I187" s="7">
        <v>34.380000000000003</v>
      </c>
      <c r="J187" s="7">
        <v>34.380000000000003</v>
      </c>
      <c r="K187" s="6">
        <f t="shared" ref="K187:K250" si="22">J187/I187*100</f>
        <v>100</v>
      </c>
      <c r="L187" s="93"/>
      <c r="M187" s="93"/>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c r="HE187" s="2"/>
      <c r="HF187" s="2"/>
      <c r="HG187" s="2"/>
      <c r="HH187" s="2"/>
      <c r="HI187" s="2"/>
      <c r="HJ187" s="2"/>
      <c r="HK187" s="2"/>
      <c r="HL187" s="2"/>
      <c r="HM187" s="2"/>
      <c r="HN187" s="2"/>
      <c r="HO187" s="2"/>
      <c r="HP187" s="2"/>
      <c r="HQ187" s="2"/>
      <c r="HR187" s="2"/>
      <c r="HS187" s="2"/>
      <c r="HT187" s="2"/>
      <c r="HU187" s="2"/>
      <c r="HV187" s="2"/>
      <c r="HW187" s="2"/>
      <c r="HX187" s="2"/>
      <c r="HY187" s="2"/>
      <c r="HZ187" s="2"/>
      <c r="IA187" s="2"/>
      <c r="IB187" s="2"/>
      <c r="IC187" s="2"/>
      <c r="ID187" s="2"/>
      <c r="IE187" s="2"/>
      <c r="IF187" s="2"/>
      <c r="IG187" s="2"/>
      <c r="IH187" s="2"/>
      <c r="II187" s="2"/>
      <c r="IJ187" s="2"/>
      <c r="IK187" s="2"/>
      <c r="IL187" s="2"/>
      <c r="IM187" s="2"/>
      <c r="IN187" s="2"/>
      <c r="IO187" s="2"/>
      <c r="IP187" s="2"/>
      <c r="IQ187" s="2"/>
      <c r="IR187" s="2"/>
      <c r="IS187" s="2"/>
      <c r="IT187" s="2"/>
    </row>
    <row r="188" spans="1:254" s="10" customFormat="1" ht="20.399999999999999" hidden="1" customHeight="1" outlineLevel="1" x14ac:dyDescent="0.4">
      <c r="A188" s="119" t="s">
        <v>164</v>
      </c>
      <c r="B188" s="93" t="s">
        <v>298</v>
      </c>
      <c r="C188" s="93" t="s">
        <v>385</v>
      </c>
      <c r="D188" s="94">
        <v>44620</v>
      </c>
      <c r="E188" s="94">
        <v>44926</v>
      </c>
      <c r="F188" s="94">
        <v>44620</v>
      </c>
      <c r="G188" s="94">
        <v>44926</v>
      </c>
      <c r="H188" s="24" t="s">
        <v>5</v>
      </c>
      <c r="I188" s="7">
        <f>I189+I190</f>
        <v>707.56</v>
      </c>
      <c r="J188" s="7">
        <f>J189+J190</f>
        <v>620.63986999999997</v>
      </c>
      <c r="K188" s="39">
        <f t="shared" si="22"/>
        <v>87.715511052066262</v>
      </c>
      <c r="L188" s="93" t="s">
        <v>566</v>
      </c>
      <c r="M188" s="93" t="s">
        <v>508</v>
      </c>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c r="HC188" s="2"/>
      <c r="HD188" s="2"/>
      <c r="HE188" s="2"/>
      <c r="HF188" s="2"/>
      <c r="HG188" s="2"/>
      <c r="HH188" s="2"/>
      <c r="HI188" s="2"/>
      <c r="HJ188" s="2"/>
      <c r="HK188" s="2"/>
      <c r="HL188" s="2"/>
      <c r="HM188" s="2"/>
      <c r="HN188" s="2"/>
      <c r="HO188" s="2"/>
      <c r="HP188" s="2"/>
      <c r="HQ188" s="2"/>
      <c r="HR188" s="2"/>
      <c r="HS188" s="2"/>
      <c r="HT188" s="2"/>
      <c r="HU188" s="2"/>
      <c r="HV188" s="2"/>
      <c r="HW188" s="2"/>
      <c r="HX188" s="2"/>
      <c r="HY188" s="2"/>
      <c r="HZ188" s="2"/>
      <c r="IA188" s="2"/>
      <c r="IB188" s="2"/>
      <c r="IC188" s="2"/>
      <c r="ID188" s="2"/>
      <c r="IE188" s="2"/>
      <c r="IF188" s="2"/>
      <c r="IG188" s="2"/>
      <c r="IH188" s="2"/>
      <c r="II188" s="2"/>
      <c r="IJ188" s="2"/>
      <c r="IK188" s="2"/>
      <c r="IL188" s="2"/>
      <c r="IM188" s="2"/>
      <c r="IN188" s="2"/>
      <c r="IO188" s="2"/>
      <c r="IP188" s="2"/>
      <c r="IQ188" s="2"/>
      <c r="IR188" s="2"/>
      <c r="IS188" s="2"/>
      <c r="IT188" s="2"/>
    </row>
    <row r="189" spans="1:254" s="10" customFormat="1" ht="22.5" customHeight="1" outlineLevel="1" x14ac:dyDescent="0.4">
      <c r="A189" s="120"/>
      <c r="B189" s="93"/>
      <c r="C189" s="125"/>
      <c r="D189" s="94"/>
      <c r="E189" s="94"/>
      <c r="F189" s="94"/>
      <c r="G189" s="94"/>
      <c r="H189" s="88" t="s">
        <v>7</v>
      </c>
      <c r="I189" s="7">
        <v>672.18</v>
      </c>
      <c r="J189" s="7">
        <v>589.60610999999994</v>
      </c>
      <c r="K189" s="87">
        <f t="shared" si="22"/>
        <v>87.715509238596795</v>
      </c>
      <c r="L189" s="93"/>
      <c r="M189" s="93"/>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c r="HR189" s="2"/>
      <c r="HS189" s="2"/>
      <c r="HT189" s="2"/>
      <c r="HU189" s="2"/>
      <c r="HV189" s="2"/>
      <c r="HW189" s="2"/>
      <c r="HX189" s="2"/>
      <c r="HY189" s="2"/>
      <c r="HZ189" s="2"/>
      <c r="IA189" s="2"/>
      <c r="IB189" s="2"/>
      <c r="IC189" s="2"/>
      <c r="ID189" s="2"/>
      <c r="IE189" s="2"/>
      <c r="IF189" s="2"/>
      <c r="IG189" s="2"/>
      <c r="IH189" s="2"/>
      <c r="II189" s="2"/>
      <c r="IJ189" s="2"/>
      <c r="IK189" s="2"/>
      <c r="IL189" s="2"/>
      <c r="IM189" s="2"/>
      <c r="IN189" s="2"/>
      <c r="IO189" s="2"/>
      <c r="IP189" s="2"/>
      <c r="IQ189" s="2"/>
      <c r="IR189" s="2"/>
      <c r="IS189" s="2"/>
      <c r="IT189" s="2"/>
    </row>
    <row r="190" spans="1:254" s="10" customFormat="1" ht="141.75" customHeight="1" outlineLevel="1" x14ac:dyDescent="0.4">
      <c r="A190" s="121"/>
      <c r="B190" s="93"/>
      <c r="C190" s="125"/>
      <c r="D190" s="94"/>
      <c r="E190" s="94"/>
      <c r="F190" s="94"/>
      <c r="G190" s="94"/>
      <c r="H190" s="88" t="s">
        <v>8</v>
      </c>
      <c r="I190" s="7">
        <v>35.380000000000003</v>
      </c>
      <c r="J190" s="7">
        <v>31.033760000000001</v>
      </c>
      <c r="K190" s="87">
        <f t="shared" si="22"/>
        <v>87.715545505935552</v>
      </c>
      <c r="L190" s="93"/>
      <c r="M190" s="93"/>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c r="HX190" s="2"/>
      <c r="HY190" s="2"/>
      <c r="HZ190" s="2"/>
      <c r="IA190" s="2"/>
      <c r="IB190" s="2"/>
      <c r="IC190" s="2"/>
      <c r="ID190" s="2"/>
      <c r="IE190" s="2"/>
      <c r="IF190" s="2"/>
      <c r="IG190" s="2"/>
      <c r="IH190" s="2"/>
      <c r="II190" s="2"/>
      <c r="IJ190" s="2"/>
      <c r="IK190" s="2"/>
      <c r="IL190" s="2"/>
      <c r="IM190" s="2"/>
      <c r="IN190" s="2"/>
      <c r="IO190" s="2"/>
      <c r="IP190" s="2"/>
      <c r="IQ190" s="2"/>
      <c r="IR190" s="2"/>
      <c r="IS190" s="2"/>
      <c r="IT190" s="2"/>
    </row>
    <row r="191" spans="1:254" s="10" customFormat="1" ht="20.399999999999999" hidden="1" customHeight="1" outlineLevel="1" x14ac:dyDescent="0.4">
      <c r="A191" s="119" t="s">
        <v>165</v>
      </c>
      <c r="B191" s="93" t="s">
        <v>299</v>
      </c>
      <c r="C191" s="93" t="s">
        <v>300</v>
      </c>
      <c r="D191" s="94">
        <v>44620</v>
      </c>
      <c r="E191" s="94">
        <v>44926</v>
      </c>
      <c r="F191" s="94">
        <v>44620</v>
      </c>
      <c r="G191" s="94">
        <v>44926</v>
      </c>
      <c r="H191" s="24" t="s">
        <v>5</v>
      </c>
      <c r="I191" s="7">
        <f>I192+I193</f>
        <v>600</v>
      </c>
      <c r="J191" s="7">
        <f>J192+J193</f>
        <v>600</v>
      </c>
      <c r="K191" s="39">
        <f t="shared" si="22"/>
        <v>100</v>
      </c>
      <c r="L191" s="93" t="s">
        <v>348</v>
      </c>
      <c r="M191" s="93" t="s">
        <v>508</v>
      </c>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c r="HU191" s="2"/>
      <c r="HV191" s="2"/>
      <c r="HW191" s="2"/>
      <c r="HX191" s="2"/>
      <c r="HY191" s="2"/>
      <c r="HZ191" s="2"/>
      <c r="IA191" s="2"/>
      <c r="IB191" s="2"/>
      <c r="IC191" s="2"/>
      <c r="ID191" s="2"/>
      <c r="IE191" s="2"/>
      <c r="IF191" s="2"/>
      <c r="IG191" s="2"/>
      <c r="IH191" s="2"/>
      <c r="II191" s="2"/>
      <c r="IJ191" s="2"/>
      <c r="IK191" s="2"/>
      <c r="IL191" s="2"/>
      <c r="IM191" s="2"/>
      <c r="IN191" s="2"/>
      <c r="IO191" s="2"/>
      <c r="IP191" s="2"/>
      <c r="IQ191" s="2"/>
      <c r="IR191" s="2"/>
      <c r="IS191" s="2"/>
      <c r="IT191" s="2"/>
    </row>
    <row r="192" spans="1:254" s="10" customFormat="1" ht="22.5" customHeight="1" outlineLevel="1" x14ac:dyDescent="0.4">
      <c r="A192" s="120"/>
      <c r="B192" s="93"/>
      <c r="C192" s="125"/>
      <c r="D192" s="94"/>
      <c r="E192" s="94"/>
      <c r="F192" s="94"/>
      <c r="G192" s="94"/>
      <c r="H192" s="88" t="s">
        <v>7</v>
      </c>
      <c r="I192" s="7">
        <v>570</v>
      </c>
      <c r="J192" s="7">
        <v>570</v>
      </c>
      <c r="K192" s="87">
        <f t="shared" si="22"/>
        <v>100</v>
      </c>
      <c r="L192" s="93"/>
      <c r="M192" s="93"/>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c r="HR192" s="2"/>
      <c r="HS192" s="2"/>
      <c r="HT192" s="2"/>
      <c r="HU192" s="2"/>
      <c r="HV192" s="2"/>
      <c r="HW192" s="2"/>
      <c r="HX192" s="2"/>
      <c r="HY192" s="2"/>
      <c r="HZ192" s="2"/>
      <c r="IA192" s="2"/>
      <c r="IB192" s="2"/>
      <c r="IC192" s="2"/>
      <c r="ID192" s="2"/>
      <c r="IE192" s="2"/>
      <c r="IF192" s="2"/>
      <c r="IG192" s="2"/>
      <c r="IH192" s="2"/>
      <c r="II192" s="2"/>
      <c r="IJ192" s="2"/>
      <c r="IK192" s="2"/>
      <c r="IL192" s="2"/>
      <c r="IM192" s="2"/>
      <c r="IN192" s="2"/>
      <c r="IO192" s="2"/>
      <c r="IP192" s="2"/>
      <c r="IQ192" s="2"/>
      <c r="IR192" s="2"/>
      <c r="IS192" s="2"/>
      <c r="IT192" s="2"/>
    </row>
    <row r="193" spans="1:254" s="10" customFormat="1" ht="149.4" customHeight="1" outlineLevel="1" x14ac:dyDescent="0.4">
      <c r="A193" s="121"/>
      <c r="B193" s="93"/>
      <c r="C193" s="125"/>
      <c r="D193" s="94"/>
      <c r="E193" s="94"/>
      <c r="F193" s="94"/>
      <c r="G193" s="94"/>
      <c r="H193" s="88" t="s">
        <v>8</v>
      </c>
      <c r="I193" s="7">
        <v>30</v>
      </c>
      <c r="J193" s="7">
        <v>30</v>
      </c>
      <c r="K193" s="87">
        <f t="shared" si="22"/>
        <v>100</v>
      </c>
      <c r="L193" s="93"/>
      <c r="M193" s="93"/>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c r="HO193" s="2"/>
      <c r="HP193" s="2"/>
      <c r="HQ193" s="2"/>
      <c r="HR193" s="2"/>
      <c r="HS193" s="2"/>
      <c r="HT193" s="2"/>
      <c r="HU193" s="2"/>
      <c r="HV193" s="2"/>
      <c r="HW193" s="2"/>
      <c r="HX193" s="2"/>
      <c r="HY193" s="2"/>
      <c r="HZ193" s="2"/>
      <c r="IA193" s="2"/>
      <c r="IB193" s="2"/>
      <c r="IC193" s="2"/>
      <c r="ID193" s="2"/>
      <c r="IE193" s="2"/>
      <c r="IF193" s="2"/>
      <c r="IG193" s="2"/>
      <c r="IH193" s="2"/>
      <c r="II193" s="2"/>
      <c r="IJ193" s="2"/>
      <c r="IK193" s="2"/>
      <c r="IL193" s="2"/>
      <c r="IM193" s="2"/>
      <c r="IN193" s="2"/>
      <c r="IO193" s="2"/>
      <c r="IP193" s="2"/>
      <c r="IQ193" s="2"/>
      <c r="IR193" s="2"/>
      <c r="IS193" s="2"/>
      <c r="IT193" s="2"/>
    </row>
    <row r="194" spans="1:254" s="10" customFormat="1" ht="20.399999999999999" hidden="1" customHeight="1" outlineLevel="1" x14ac:dyDescent="0.4">
      <c r="A194" s="119" t="s">
        <v>166</v>
      </c>
      <c r="B194" s="93" t="s">
        <v>301</v>
      </c>
      <c r="C194" s="93" t="s">
        <v>300</v>
      </c>
      <c r="D194" s="94">
        <v>44620</v>
      </c>
      <c r="E194" s="94">
        <v>44926</v>
      </c>
      <c r="F194" s="94">
        <v>44620</v>
      </c>
      <c r="G194" s="94">
        <v>44926</v>
      </c>
      <c r="H194" s="24" t="s">
        <v>5</v>
      </c>
      <c r="I194" s="7">
        <f>I195+I196</f>
        <v>1771.49</v>
      </c>
      <c r="J194" s="7">
        <f>J195+J196</f>
        <v>1771.4859999999999</v>
      </c>
      <c r="K194" s="39">
        <f t="shared" si="22"/>
        <v>99.999774201378486</v>
      </c>
      <c r="L194" s="93" t="s">
        <v>349</v>
      </c>
      <c r="M194" s="93" t="s">
        <v>508</v>
      </c>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c r="HJ194" s="2"/>
      <c r="HK194" s="2"/>
      <c r="HL194" s="2"/>
      <c r="HM194" s="2"/>
      <c r="HN194" s="2"/>
      <c r="HO194" s="2"/>
      <c r="HP194" s="2"/>
      <c r="HQ194" s="2"/>
      <c r="HR194" s="2"/>
      <c r="HS194" s="2"/>
      <c r="HT194" s="2"/>
      <c r="HU194" s="2"/>
      <c r="HV194" s="2"/>
      <c r="HW194" s="2"/>
      <c r="HX194" s="2"/>
      <c r="HY194" s="2"/>
      <c r="HZ194" s="2"/>
      <c r="IA194" s="2"/>
      <c r="IB194" s="2"/>
      <c r="IC194" s="2"/>
      <c r="ID194" s="2"/>
      <c r="IE194" s="2"/>
      <c r="IF194" s="2"/>
      <c r="IG194" s="2"/>
      <c r="IH194" s="2"/>
      <c r="II194" s="2"/>
      <c r="IJ194" s="2"/>
      <c r="IK194" s="2"/>
      <c r="IL194" s="2"/>
      <c r="IM194" s="2"/>
      <c r="IN194" s="2"/>
      <c r="IO194" s="2"/>
      <c r="IP194" s="2"/>
      <c r="IQ194" s="2"/>
      <c r="IR194" s="2"/>
      <c r="IS194" s="2"/>
      <c r="IT194" s="2"/>
    </row>
    <row r="195" spans="1:254" s="10" customFormat="1" ht="22.5" customHeight="1" outlineLevel="1" x14ac:dyDescent="0.4">
      <c r="A195" s="120"/>
      <c r="B195" s="93"/>
      <c r="C195" s="125"/>
      <c r="D195" s="94"/>
      <c r="E195" s="94"/>
      <c r="F195" s="94"/>
      <c r="G195" s="94"/>
      <c r="H195" s="88" t="s">
        <v>7</v>
      </c>
      <c r="I195" s="7">
        <v>1682.91</v>
      </c>
      <c r="J195" s="7">
        <v>1682.9061999999999</v>
      </c>
      <c r="K195" s="87">
        <f t="shared" si="22"/>
        <v>99.999774200640545</v>
      </c>
      <c r="L195" s="93"/>
      <c r="M195" s="93"/>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c r="HC195" s="2"/>
      <c r="HD195" s="2"/>
      <c r="HE195" s="2"/>
      <c r="HF195" s="2"/>
      <c r="HG195" s="2"/>
      <c r="HH195" s="2"/>
      <c r="HI195" s="2"/>
      <c r="HJ195" s="2"/>
      <c r="HK195" s="2"/>
      <c r="HL195" s="2"/>
      <c r="HM195" s="2"/>
      <c r="HN195" s="2"/>
      <c r="HO195" s="2"/>
      <c r="HP195" s="2"/>
      <c r="HQ195" s="2"/>
      <c r="HR195" s="2"/>
      <c r="HS195" s="2"/>
      <c r="HT195" s="2"/>
      <c r="HU195" s="2"/>
      <c r="HV195" s="2"/>
      <c r="HW195" s="2"/>
      <c r="HX195" s="2"/>
      <c r="HY195" s="2"/>
      <c r="HZ195" s="2"/>
      <c r="IA195" s="2"/>
      <c r="IB195" s="2"/>
      <c r="IC195" s="2"/>
      <c r="ID195" s="2"/>
      <c r="IE195" s="2"/>
      <c r="IF195" s="2"/>
      <c r="IG195" s="2"/>
      <c r="IH195" s="2"/>
      <c r="II195" s="2"/>
      <c r="IJ195" s="2"/>
      <c r="IK195" s="2"/>
      <c r="IL195" s="2"/>
      <c r="IM195" s="2"/>
      <c r="IN195" s="2"/>
      <c r="IO195" s="2"/>
      <c r="IP195" s="2"/>
      <c r="IQ195" s="2"/>
      <c r="IR195" s="2"/>
      <c r="IS195" s="2"/>
      <c r="IT195" s="2"/>
    </row>
    <row r="196" spans="1:254" s="10" customFormat="1" ht="152.1" customHeight="1" outlineLevel="1" x14ac:dyDescent="0.4">
      <c r="A196" s="121"/>
      <c r="B196" s="93"/>
      <c r="C196" s="125"/>
      <c r="D196" s="94"/>
      <c r="E196" s="94"/>
      <c r="F196" s="94"/>
      <c r="G196" s="94"/>
      <c r="H196" s="88" t="s">
        <v>8</v>
      </c>
      <c r="I196" s="7">
        <v>88.58</v>
      </c>
      <c r="J196" s="7">
        <v>88.579800000000006</v>
      </c>
      <c r="K196" s="87">
        <f t="shared" si="22"/>
        <v>99.999774215398517</v>
      </c>
      <c r="L196" s="93"/>
      <c r="M196" s="93"/>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c r="HR196" s="2"/>
      <c r="HS196" s="2"/>
      <c r="HT196" s="2"/>
      <c r="HU196" s="2"/>
      <c r="HV196" s="2"/>
      <c r="HW196" s="2"/>
      <c r="HX196" s="2"/>
      <c r="HY196" s="2"/>
      <c r="HZ196" s="2"/>
      <c r="IA196" s="2"/>
      <c r="IB196" s="2"/>
      <c r="IC196" s="2"/>
      <c r="ID196" s="2"/>
      <c r="IE196" s="2"/>
      <c r="IF196" s="2"/>
      <c r="IG196" s="2"/>
      <c r="IH196" s="2"/>
      <c r="II196" s="2"/>
      <c r="IJ196" s="2"/>
      <c r="IK196" s="2"/>
      <c r="IL196" s="2"/>
      <c r="IM196" s="2"/>
      <c r="IN196" s="2"/>
      <c r="IO196" s="2"/>
      <c r="IP196" s="2"/>
      <c r="IQ196" s="2"/>
      <c r="IR196" s="2"/>
      <c r="IS196" s="2"/>
      <c r="IT196" s="2"/>
    </row>
    <row r="197" spans="1:254" s="10" customFormat="1" ht="20.399999999999999" hidden="1" customHeight="1" outlineLevel="1" x14ac:dyDescent="0.4">
      <c r="A197" s="119" t="s">
        <v>167</v>
      </c>
      <c r="B197" s="93" t="s">
        <v>386</v>
      </c>
      <c r="C197" s="93" t="s">
        <v>300</v>
      </c>
      <c r="D197" s="94">
        <v>44620</v>
      </c>
      <c r="E197" s="94">
        <v>44926</v>
      </c>
      <c r="F197" s="94">
        <v>44620</v>
      </c>
      <c r="G197" s="94">
        <v>44926</v>
      </c>
      <c r="H197" s="24" t="s">
        <v>5</v>
      </c>
      <c r="I197" s="7">
        <f>I198+I199</f>
        <v>67.36</v>
      </c>
      <c r="J197" s="7">
        <f>J198+J199</f>
        <v>67.36</v>
      </c>
      <c r="K197" s="39">
        <f t="shared" si="22"/>
        <v>100</v>
      </c>
      <c r="L197" s="93" t="s">
        <v>387</v>
      </c>
      <c r="M197" s="93" t="s">
        <v>508</v>
      </c>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c r="HR197" s="2"/>
      <c r="HS197" s="2"/>
      <c r="HT197" s="2"/>
      <c r="HU197" s="2"/>
      <c r="HV197" s="2"/>
      <c r="HW197" s="2"/>
      <c r="HX197" s="2"/>
      <c r="HY197" s="2"/>
      <c r="HZ197" s="2"/>
      <c r="IA197" s="2"/>
      <c r="IB197" s="2"/>
      <c r="IC197" s="2"/>
      <c r="ID197" s="2"/>
      <c r="IE197" s="2"/>
      <c r="IF197" s="2"/>
      <c r="IG197" s="2"/>
      <c r="IH197" s="2"/>
      <c r="II197" s="2"/>
      <c r="IJ197" s="2"/>
      <c r="IK197" s="2"/>
      <c r="IL197" s="2"/>
      <c r="IM197" s="2"/>
      <c r="IN197" s="2"/>
      <c r="IO197" s="2"/>
      <c r="IP197" s="2"/>
      <c r="IQ197" s="2"/>
      <c r="IR197" s="2"/>
      <c r="IS197" s="2"/>
      <c r="IT197" s="2"/>
    </row>
    <row r="198" spans="1:254" s="10" customFormat="1" ht="22.5" customHeight="1" outlineLevel="1" x14ac:dyDescent="0.4">
      <c r="A198" s="120"/>
      <c r="B198" s="93"/>
      <c r="C198" s="125"/>
      <c r="D198" s="94"/>
      <c r="E198" s="94"/>
      <c r="F198" s="94"/>
      <c r="G198" s="94"/>
      <c r="H198" s="88" t="s">
        <v>7</v>
      </c>
      <c r="I198" s="7">
        <v>63.99</v>
      </c>
      <c r="J198" s="7">
        <v>63.99</v>
      </c>
      <c r="K198" s="87">
        <f t="shared" si="22"/>
        <v>100</v>
      </c>
      <c r="L198" s="93"/>
      <c r="M198" s="93"/>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c r="HR198" s="2"/>
      <c r="HS198" s="2"/>
      <c r="HT198" s="2"/>
      <c r="HU198" s="2"/>
      <c r="HV198" s="2"/>
      <c r="HW198" s="2"/>
      <c r="HX198" s="2"/>
      <c r="HY198" s="2"/>
      <c r="HZ198" s="2"/>
      <c r="IA198" s="2"/>
      <c r="IB198" s="2"/>
      <c r="IC198" s="2"/>
      <c r="ID198" s="2"/>
      <c r="IE198" s="2"/>
      <c r="IF198" s="2"/>
      <c r="IG198" s="2"/>
      <c r="IH198" s="2"/>
      <c r="II198" s="2"/>
      <c r="IJ198" s="2"/>
      <c r="IK198" s="2"/>
      <c r="IL198" s="2"/>
      <c r="IM198" s="2"/>
      <c r="IN198" s="2"/>
      <c r="IO198" s="2"/>
      <c r="IP198" s="2"/>
      <c r="IQ198" s="2"/>
      <c r="IR198" s="2"/>
      <c r="IS198" s="2"/>
      <c r="IT198" s="2"/>
    </row>
    <row r="199" spans="1:254" s="10" customFormat="1" ht="160.94999999999999" customHeight="1" outlineLevel="1" x14ac:dyDescent="0.4">
      <c r="A199" s="121"/>
      <c r="B199" s="93"/>
      <c r="C199" s="125"/>
      <c r="D199" s="94"/>
      <c r="E199" s="94"/>
      <c r="F199" s="94"/>
      <c r="G199" s="94"/>
      <c r="H199" s="88" t="s">
        <v>8</v>
      </c>
      <c r="I199" s="7">
        <v>3.37</v>
      </c>
      <c r="J199" s="7">
        <v>3.37</v>
      </c>
      <c r="K199" s="87">
        <f t="shared" si="22"/>
        <v>100</v>
      </c>
      <c r="L199" s="93"/>
      <c r="M199" s="93"/>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c r="GQ199" s="2"/>
      <c r="GR199" s="2"/>
      <c r="GS199" s="2"/>
      <c r="GT199" s="2"/>
      <c r="GU199" s="2"/>
      <c r="GV199" s="2"/>
      <c r="GW199" s="2"/>
      <c r="GX199" s="2"/>
      <c r="GY199" s="2"/>
      <c r="GZ199" s="2"/>
      <c r="HA199" s="2"/>
      <c r="HB199" s="2"/>
      <c r="HC199" s="2"/>
      <c r="HD199" s="2"/>
      <c r="HE199" s="2"/>
      <c r="HF199" s="2"/>
      <c r="HG199" s="2"/>
      <c r="HH199" s="2"/>
      <c r="HI199" s="2"/>
      <c r="HJ199" s="2"/>
      <c r="HK199" s="2"/>
      <c r="HL199" s="2"/>
      <c r="HM199" s="2"/>
      <c r="HN199" s="2"/>
      <c r="HO199" s="2"/>
      <c r="HP199" s="2"/>
      <c r="HQ199" s="2"/>
      <c r="HR199" s="2"/>
      <c r="HS199" s="2"/>
      <c r="HT199" s="2"/>
      <c r="HU199" s="2"/>
      <c r="HV199" s="2"/>
      <c r="HW199" s="2"/>
      <c r="HX199" s="2"/>
      <c r="HY199" s="2"/>
      <c r="HZ199" s="2"/>
      <c r="IA199" s="2"/>
      <c r="IB199" s="2"/>
      <c r="IC199" s="2"/>
      <c r="ID199" s="2"/>
      <c r="IE199" s="2"/>
      <c r="IF199" s="2"/>
      <c r="IG199" s="2"/>
      <c r="IH199" s="2"/>
      <c r="II199" s="2"/>
      <c r="IJ199" s="2"/>
      <c r="IK199" s="2"/>
      <c r="IL199" s="2"/>
      <c r="IM199" s="2"/>
      <c r="IN199" s="2"/>
      <c r="IO199" s="2"/>
      <c r="IP199" s="2"/>
      <c r="IQ199" s="2"/>
      <c r="IR199" s="2"/>
      <c r="IS199" s="2"/>
      <c r="IT199" s="2"/>
    </row>
    <row r="200" spans="1:254" s="10" customFormat="1" ht="20.399999999999999" hidden="1" customHeight="1" outlineLevel="1" x14ac:dyDescent="0.4">
      <c r="A200" s="119" t="s">
        <v>168</v>
      </c>
      <c r="B200" s="93" t="s">
        <v>304</v>
      </c>
      <c r="C200" s="93" t="s">
        <v>300</v>
      </c>
      <c r="D200" s="94">
        <v>44620</v>
      </c>
      <c r="E200" s="94">
        <v>44926</v>
      </c>
      <c r="F200" s="94">
        <v>44620</v>
      </c>
      <c r="G200" s="94">
        <v>44926</v>
      </c>
      <c r="H200" s="24" t="s">
        <v>5</v>
      </c>
      <c r="I200" s="7">
        <f>I201+I202</f>
        <v>291.53999999999996</v>
      </c>
      <c r="J200" s="7">
        <f>J201+J202</f>
        <v>291.53999999999996</v>
      </c>
      <c r="K200" s="39">
        <f t="shared" si="22"/>
        <v>100</v>
      </c>
      <c r="L200" s="93" t="s">
        <v>351</v>
      </c>
      <c r="M200" s="93" t="s">
        <v>508</v>
      </c>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c r="GQ200" s="2"/>
      <c r="GR200" s="2"/>
      <c r="GS200" s="2"/>
      <c r="GT200" s="2"/>
      <c r="GU200" s="2"/>
      <c r="GV200" s="2"/>
      <c r="GW200" s="2"/>
      <c r="GX200" s="2"/>
      <c r="GY200" s="2"/>
      <c r="GZ200" s="2"/>
      <c r="HA200" s="2"/>
      <c r="HB200" s="2"/>
      <c r="HC200" s="2"/>
      <c r="HD200" s="2"/>
      <c r="HE200" s="2"/>
      <c r="HF200" s="2"/>
      <c r="HG200" s="2"/>
      <c r="HH200" s="2"/>
      <c r="HI200" s="2"/>
      <c r="HJ200" s="2"/>
      <c r="HK200" s="2"/>
      <c r="HL200" s="2"/>
      <c r="HM200" s="2"/>
      <c r="HN200" s="2"/>
      <c r="HO200" s="2"/>
      <c r="HP200" s="2"/>
      <c r="HQ200" s="2"/>
      <c r="HR200" s="2"/>
      <c r="HS200" s="2"/>
      <c r="HT200" s="2"/>
      <c r="HU200" s="2"/>
      <c r="HV200" s="2"/>
      <c r="HW200" s="2"/>
      <c r="HX200" s="2"/>
      <c r="HY200" s="2"/>
      <c r="HZ200" s="2"/>
      <c r="IA200" s="2"/>
      <c r="IB200" s="2"/>
      <c r="IC200" s="2"/>
      <c r="ID200" s="2"/>
      <c r="IE200" s="2"/>
      <c r="IF200" s="2"/>
      <c r="IG200" s="2"/>
      <c r="IH200" s="2"/>
      <c r="II200" s="2"/>
      <c r="IJ200" s="2"/>
      <c r="IK200" s="2"/>
      <c r="IL200" s="2"/>
      <c r="IM200" s="2"/>
      <c r="IN200" s="2"/>
      <c r="IO200" s="2"/>
      <c r="IP200" s="2"/>
      <c r="IQ200" s="2"/>
      <c r="IR200" s="2"/>
      <c r="IS200" s="2"/>
      <c r="IT200" s="2"/>
    </row>
    <row r="201" spans="1:254" s="10" customFormat="1" ht="22.5" customHeight="1" outlineLevel="1" x14ac:dyDescent="0.4">
      <c r="A201" s="120"/>
      <c r="B201" s="93"/>
      <c r="C201" s="125"/>
      <c r="D201" s="94"/>
      <c r="E201" s="94"/>
      <c r="F201" s="94"/>
      <c r="G201" s="94"/>
      <c r="H201" s="88" t="s">
        <v>7</v>
      </c>
      <c r="I201" s="7">
        <v>276.95999999999998</v>
      </c>
      <c r="J201" s="7">
        <v>276.95999999999998</v>
      </c>
      <c r="K201" s="87">
        <f t="shared" si="22"/>
        <v>100</v>
      </c>
      <c r="L201" s="93"/>
      <c r="M201" s="93"/>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c r="GQ201" s="2"/>
      <c r="GR201" s="2"/>
      <c r="GS201" s="2"/>
      <c r="GT201" s="2"/>
      <c r="GU201" s="2"/>
      <c r="GV201" s="2"/>
      <c r="GW201" s="2"/>
      <c r="GX201" s="2"/>
      <c r="GY201" s="2"/>
      <c r="GZ201" s="2"/>
      <c r="HA201" s="2"/>
      <c r="HB201" s="2"/>
      <c r="HC201" s="2"/>
      <c r="HD201" s="2"/>
      <c r="HE201" s="2"/>
      <c r="HF201" s="2"/>
      <c r="HG201" s="2"/>
      <c r="HH201" s="2"/>
      <c r="HI201" s="2"/>
      <c r="HJ201" s="2"/>
      <c r="HK201" s="2"/>
      <c r="HL201" s="2"/>
      <c r="HM201" s="2"/>
      <c r="HN201" s="2"/>
      <c r="HO201" s="2"/>
      <c r="HP201" s="2"/>
      <c r="HQ201" s="2"/>
      <c r="HR201" s="2"/>
      <c r="HS201" s="2"/>
      <c r="HT201" s="2"/>
      <c r="HU201" s="2"/>
      <c r="HV201" s="2"/>
      <c r="HW201" s="2"/>
      <c r="HX201" s="2"/>
      <c r="HY201" s="2"/>
      <c r="HZ201" s="2"/>
      <c r="IA201" s="2"/>
      <c r="IB201" s="2"/>
      <c r="IC201" s="2"/>
      <c r="ID201" s="2"/>
      <c r="IE201" s="2"/>
      <c r="IF201" s="2"/>
      <c r="IG201" s="2"/>
      <c r="IH201" s="2"/>
      <c r="II201" s="2"/>
      <c r="IJ201" s="2"/>
      <c r="IK201" s="2"/>
      <c r="IL201" s="2"/>
      <c r="IM201" s="2"/>
      <c r="IN201" s="2"/>
      <c r="IO201" s="2"/>
      <c r="IP201" s="2"/>
      <c r="IQ201" s="2"/>
      <c r="IR201" s="2"/>
      <c r="IS201" s="2"/>
      <c r="IT201" s="2"/>
    </row>
    <row r="202" spans="1:254" s="10" customFormat="1" ht="154.19999999999999" customHeight="1" outlineLevel="1" x14ac:dyDescent="0.4">
      <c r="A202" s="121"/>
      <c r="B202" s="93"/>
      <c r="C202" s="125"/>
      <c r="D202" s="94"/>
      <c r="E202" s="94"/>
      <c r="F202" s="94"/>
      <c r="G202" s="94"/>
      <c r="H202" s="88" t="s">
        <v>8</v>
      </c>
      <c r="I202" s="7">
        <v>14.58</v>
      </c>
      <c r="J202" s="7">
        <v>14.58</v>
      </c>
      <c r="K202" s="87">
        <f t="shared" si="22"/>
        <v>100</v>
      </c>
      <c r="L202" s="93"/>
      <c r="M202" s="93"/>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c r="GW202" s="2"/>
      <c r="GX202" s="2"/>
      <c r="GY202" s="2"/>
      <c r="GZ202" s="2"/>
      <c r="HA202" s="2"/>
      <c r="HB202" s="2"/>
      <c r="HC202" s="2"/>
      <c r="HD202" s="2"/>
      <c r="HE202" s="2"/>
      <c r="HF202" s="2"/>
      <c r="HG202" s="2"/>
      <c r="HH202" s="2"/>
      <c r="HI202" s="2"/>
      <c r="HJ202" s="2"/>
      <c r="HK202" s="2"/>
      <c r="HL202" s="2"/>
      <c r="HM202" s="2"/>
      <c r="HN202" s="2"/>
      <c r="HO202" s="2"/>
      <c r="HP202" s="2"/>
      <c r="HQ202" s="2"/>
      <c r="HR202" s="2"/>
      <c r="HS202" s="2"/>
      <c r="HT202" s="2"/>
      <c r="HU202" s="2"/>
      <c r="HV202" s="2"/>
      <c r="HW202" s="2"/>
      <c r="HX202" s="2"/>
      <c r="HY202" s="2"/>
      <c r="HZ202" s="2"/>
      <c r="IA202" s="2"/>
      <c r="IB202" s="2"/>
      <c r="IC202" s="2"/>
      <c r="ID202" s="2"/>
      <c r="IE202" s="2"/>
      <c r="IF202" s="2"/>
      <c r="IG202" s="2"/>
      <c r="IH202" s="2"/>
      <c r="II202" s="2"/>
      <c r="IJ202" s="2"/>
      <c r="IK202" s="2"/>
      <c r="IL202" s="2"/>
      <c r="IM202" s="2"/>
      <c r="IN202" s="2"/>
      <c r="IO202" s="2"/>
      <c r="IP202" s="2"/>
      <c r="IQ202" s="2"/>
      <c r="IR202" s="2"/>
      <c r="IS202" s="2"/>
      <c r="IT202" s="2"/>
    </row>
    <row r="203" spans="1:254" s="10" customFormat="1" ht="20.399999999999999" hidden="1" customHeight="1" outlineLevel="1" x14ac:dyDescent="0.4">
      <c r="A203" s="119" t="s">
        <v>169</v>
      </c>
      <c r="B203" s="93" t="s">
        <v>302</v>
      </c>
      <c r="C203" s="93" t="s">
        <v>303</v>
      </c>
      <c r="D203" s="94">
        <v>44620</v>
      </c>
      <c r="E203" s="94">
        <v>44926</v>
      </c>
      <c r="F203" s="94">
        <v>44620</v>
      </c>
      <c r="G203" s="94">
        <v>44926</v>
      </c>
      <c r="H203" s="24" t="s">
        <v>5</v>
      </c>
      <c r="I203" s="7">
        <f>I204+I205</f>
        <v>598.88000000000011</v>
      </c>
      <c r="J203" s="7">
        <f>J204+J205</f>
        <v>598.88149999999996</v>
      </c>
      <c r="K203" s="39">
        <f t="shared" si="22"/>
        <v>100.00025046753937</v>
      </c>
      <c r="L203" s="93" t="s">
        <v>350</v>
      </c>
      <c r="M203" s="93" t="s">
        <v>508</v>
      </c>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c r="GQ203" s="2"/>
      <c r="GR203" s="2"/>
      <c r="GS203" s="2"/>
      <c r="GT203" s="2"/>
      <c r="GU203" s="2"/>
      <c r="GV203" s="2"/>
      <c r="GW203" s="2"/>
      <c r="GX203" s="2"/>
      <c r="GY203" s="2"/>
      <c r="GZ203" s="2"/>
      <c r="HA203" s="2"/>
      <c r="HB203" s="2"/>
      <c r="HC203" s="2"/>
      <c r="HD203" s="2"/>
      <c r="HE203" s="2"/>
      <c r="HF203" s="2"/>
      <c r="HG203" s="2"/>
      <c r="HH203" s="2"/>
      <c r="HI203" s="2"/>
      <c r="HJ203" s="2"/>
      <c r="HK203" s="2"/>
      <c r="HL203" s="2"/>
      <c r="HM203" s="2"/>
      <c r="HN203" s="2"/>
      <c r="HO203" s="2"/>
      <c r="HP203" s="2"/>
      <c r="HQ203" s="2"/>
      <c r="HR203" s="2"/>
      <c r="HS203" s="2"/>
      <c r="HT203" s="2"/>
      <c r="HU203" s="2"/>
      <c r="HV203" s="2"/>
      <c r="HW203" s="2"/>
      <c r="HX203" s="2"/>
      <c r="HY203" s="2"/>
      <c r="HZ203" s="2"/>
      <c r="IA203" s="2"/>
      <c r="IB203" s="2"/>
      <c r="IC203" s="2"/>
      <c r="ID203" s="2"/>
      <c r="IE203" s="2"/>
      <c r="IF203" s="2"/>
      <c r="IG203" s="2"/>
      <c r="IH203" s="2"/>
      <c r="II203" s="2"/>
      <c r="IJ203" s="2"/>
      <c r="IK203" s="2"/>
      <c r="IL203" s="2"/>
      <c r="IM203" s="2"/>
      <c r="IN203" s="2"/>
      <c r="IO203" s="2"/>
      <c r="IP203" s="2"/>
      <c r="IQ203" s="2"/>
      <c r="IR203" s="2"/>
      <c r="IS203" s="2"/>
      <c r="IT203" s="2"/>
    </row>
    <row r="204" spans="1:254" s="10" customFormat="1" ht="22.5" customHeight="1" outlineLevel="1" x14ac:dyDescent="0.4">
      <c r="A204" s="120"/>
      <c r="B204" s="93"/>
      <c r="C204" s="125"/>
      <c r="D204" s="94"/>
      <c r="E204" s="94"/>
      <c r="F204" s="94"/>
      <c r="G204" s="94"/>
      <c r="H204" s="88" t="s">
        <v>7</v>
      </c>
      <c r="I204" s="7">
        <v>568.94000000000005</v>
      </c>
      <c r="J204" s="7">
        <v>568.93700000000001</v>
      </c>
      <c r="K204" s="87">
        <f t="shared" si="22"/>
        <v>99.999472703624278</v>
      </c>
      <c r="L204" s="93"/>
      <c r="M204" s="93"/>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c r="GQ204" s="2"/>
      <c r="GR204" s="2"/>
      <c r="GS204" s="2"/>
      <c r="GT204" s="2"/>
      <c r="GU204" s="2"/>
      <c r="GV204" s="2"/>
      <c r="GW204" s="2"/>
      <c r="GX204" s="2"/>
      <c r="GY204" s="2"/>
      <c r="GZ204" s="2"/>
      <c r="HA204" s="2"/>
      <c r="HB204" s="2"/>
      <c r="HC204" s="2"/>
      <c r="HD204" s="2"/>
      <c r="HE204" s="2"/>
      <c r="HF204" s="2"/>
      <c r="HG204" s="2"/>
      <c r="HH204" s="2"/>
      <c r="HI204" s="2"/>
      <c r="HJ204" s="2"/>
      <c r="HK204" s="2"/>
      <c r="HL204" s="2"/>
      <c r="HM204" s="2"/>
      <c r="HN204" s="2"/>
      <c r="HO204" s="2"/>
      <c r="HP204" s="2"/>
      <c r="HQ204" s="2"/>
      <c r="HR204" s="2"/>
      <c r="HS204" s="2"/>
      <c r="HT204" s="2"/>
      <c r="HU204" s="2"/>
      <c r="HV204" s="2"/>
      <c r="HW204" s="2"/>
      <c r="HX204" s="2"/>
      <c r="HY204" s="2"/>
      <c r="HZ204" s="2"/>
      <c r="IA204" s="2"/>
      <c r="IB204" s="2"/>
      <c r="IC204" s="2"/>
      <c r="ID204" s="2"/>
      <c r="IE204" s="2"/>
      <c r="IF204" s="2"/>
      <c r="IG204" s="2"/>
      <c r="IH204" s="2"/>
      <c r="II204" s="2"/>
      <c r="IJ204" s="2"/>
      <c r="IK204" s="2"/>
      <c r="IL204" s="2"/>
      <c r="IM204" s="2"/>
      <c r="IN204" s="2"/>
      <c r="IO204" s="2"/>
      <c r="IP204" s="2"/>
      <c r="IQ204" s="2"/>
      <c r="IR204" s="2"/>
      <c r="IS204" s="2"/>
      <c r="IT204" s="2"/>
    </row>
    <row r="205" spans="1:254" s="10" customFormat="1" ht="118.2" customHeight="1" outlineLevel="1" x14ac:dyDescent="0.4">
      <c r="A205" s="121"/>
      <c r="B205" s="93"/>
      <c r="C205" s="125"/>
      <c r="D205" s="94"/>
      <c r="E205" s="94"/>
      <c r="F205" s="94"/>
      <c r="G205" s="94"/>
      <c r="H205" s="88" t="s">
        <v>8</v>
      </c>
      <c r="I205" s="7">
        <v>29.94</v>
      </c>
      <c r="J205" s="7">
        <v>29.944500000000001</v>
      </c>
      <c r="K205" s="87">
        <f t="shared" si="22"/>
        <v>100.01503006012025</v>
      </c>
      <c r="L205" s="93"/>
      <c r="M205" s="93"/>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c r="GQ205" s="2"/>
      <c r="GR205" s="2"/>
      <c r="GS205" s="2"/>
      <c r="GT205" s="2"/>
      <c r="GU205" s="2"/>
      <c r="GV205" s="2"/>
      <c r="GW205" s="2"/>
      <c r="GX205" s="2"/>
      <c r="GY205" s="2"/>
      <c r="GZ205" s="2"/>
      <c r="HA205" s="2"/>
      <c r="HB205" s="2"/>
      <c r="HC205" s="2"/>
      <c r="HD205" s="2"/>
      <c r="HE205" s="2"/>
      <c r="HF205" s="2"/>
      <c r="HG205" s="2"/>
      <c r="HH205" s="2"/>
      <c r="HI205" s="2"/>
      <c r="HJ205" s="2"/>
      <c r="HK205" s="2"/>
      <c r="HL205" s="2"/>
      <c r="HM205" s="2"/>
      <c r="HN205" s="2"/>
      <c r="HO205" s="2"/>
      <c r="HP205" s="2"/>
      <c r="HQ205" s="2"/>
      <c r="HR205" s="2"/>
      <c r="HS205" s="2"/>
      <c r="HT205" s="2"/>
      <c r="HU205" s="2"/>
      <c r="HV205" s="2"/>
      <c r="HW205" s="2"/>
      <c r="HX205" s="2"/>
      <c r="HY205" s="2"/>
      <c r="HZ205" s="2"/>
      <c r="IA205" s="2"/>
      <c r="IB205" s="2"/>
      <c r="IC205" s="2"/>
      <c r="ID205" s="2"/>
      <c r="IE205" s="2"/>
      <c r="IF205" s="2"/>
      <c r="IG205" s="2"/>
      <c r="IH205" s="2"/>
      <c r="II205" s="2"/>
      <c r="IJ205" s="2"/>
      <c r="IK205" s="2"/>
      <c r="IL205" s="2"/>
      <c r="IM205" s="2"/>
      <c r="IN205" s="2"/>
      <c r="IO205" s="2"/>
      <c r="IP205" s="2"/>
      <c r="IQ205" s="2"/>
      <c r="IR205" s="2"/>
      <c r="IS205" s="2"/>
      <c r="IT205" s="2"/>
    </row>
    <row r="206" spans="1:254" s="10" customFormat="1" ht="20.399999999999999" hidden="1" customHeight="1" outlineLevel="1" x14ac:dyDescent="0.4">
      <c r="A206" s="119" t="s">
        <v>170</v>
      </c>
      <c r="B206" s="93" t="s">
        <v>305</v>
      </c>
      <c r="C206" s="93" t="s">
        <v>306</v>
      </c>
      <c r="D206" s="94">
        <v>44620</v>
      </c>
      <c r="E206" s="94">
        <v>44926</v>
      </c>
      <c r="F206" s="94">
        <v>44620</v>
      </c>
      <c r="G206" s="94">
        <v>44926</v>
      </c>
      <c r="H206" s="24" t="s">
        <v>5</v>
      </c>
      <c r="I206" s="7">
        <f>I207+I208</f>
        <v>2242.81</v>
      </c>
      <c r="J206" s="7">
        <f>J207+J208</f>
        <v>2242.8036000000002</v>
      </c>
      <c r="K206" s="6">
        <f t="shared" si="22"/>
        <v>99.999714643683603</v>
      </c>
      <c r="L206" s="93" t="s">
        <v>352</v>
      </c>
      <c r="M206" s="93" t="s">
        <v>508</v>
      </c>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c r="GQ206" s="2"/>
      <c r="GR206" s="2"/>
      <c r="GS206" s="2"/>
      <c r="GT206" s="2"/>
      <c r="GU206" s="2"/>
      <c r="GV206" s="2"/>
      <c r="GW206" s="2"/>
      <c r="GX206" s="2"/>
      <c r="GY206" s="2"/>
      <c r="GZ206" s="2"/>
      <c r="HA206" s="2"/>
      <c r="HB206" s="2"/>
      <c r="HC206" s="2"/>
      <c r="HD206" s="2"/>
      <c r="HE206" s="2"/>
      <c r="HF206" s="2"/>
      <c r="HG206" s="2"/>
      <c r="HH206" s="2"/>
      <c r="HI206" s="2"/>
      <c r="HJ206" s="2"/>
      <c r="HK206" s="2"/>
      <c r="HL206" s="2"/>
      <c r="HM206" s="2"/>
      <c r="HN206" s="2"/>
      <c r="HO206" s="2"/>
      <c r="HP206" s="2"/>
      <c r="HQ206" s="2"/>
      <c r="HR206" s="2"/>
      <c r="HS206" s="2"/>
      <c r="HT206" s="2"/>
      <c r="HU206" s="2"/>
      <c r="HV206" s="2"/>
      <c r="HW206" s="2"/>
      <c r="HX206" s="2"/>
      <c r="HY206" s="2"/>
      <c r="HZ206" s="2"/>
      <c r="IA206" s="2"/>
      <c r="IB206" s="2"/>
      <c r="IC206" s="2"/>
      <c r="ID206" s="2"/>
      <c r="IE206" s="2"/>
      <c r="IF206" s="2"/>
      <c r="IG206" s="2"/>
      <c r="IH206" s="2"/>
      <c r="II206" s="2"/>
      <c r="IJ206" s="2"/>
      <c r="IK206" s="2"/>
      <c r="IL206" s="2"/>
      <c r="IM206" s="2"/>
      <c r="IN206" s="2"/>
      <c r="IO206" s="2"/>
      <c r="IP206" s="2"/>
      <c r="IQ206" s="2"/>
      <c r="IR206" s="2"/>
      <c r="IS206" s="2"/>
      <c r="IT206" s="2"/>
    </row>
    <row r="207" spans="1:254" s="10" customFormat="1" ht="22.5" customHeight="1" outlineLevel="1" x14ac:dyDescent="0.4">
      <c r="A207" s="120"/>
      <c r="B207" s="93"/>
      <c r="C207" s="125"/>
      <c r="D207" s="94"/>
      <c r="E207" s="94"/>
      <c r="F207" s="94"/>
      <c r="G207" s="94"/>
      <c r="H207" s="88" t="s">
        <v>7</v>
      </c>
      <c r="I207" s="7">
        <v>2130.66</v>
      </c>
      <c r="J207" s="7">
        <v>2130.6539200000002</v>
      </c>
      <c r="K207" s="6">
        <f t="shared" si="22"/>
        <v>99.999714642411291</v>
      </c>
      <c r="L207" s="93"/>
      <c r="M207" s="93"/>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c r="GQ207" s="2"/>
      <c r="GR207" s="2"/>
      <c r="GS207" s="2"/>
      <c r="GT207" s="2"/>
      <c r="GU207" s="2"/>
      <c r="GV207" s="2"/>
      <c r="GW207" s="2"/>
      <c r="GX207" s="2"/>
      <c r="GY207" s="2"/>
      <c r="GZ207" s="2"/>
      <c r="HA207" s="2"/>
      <c r="HB207" s="2"/>
      <c r="HC207" s="2"/>
      <c r="HD207" s="2"/>
      <c r="HE207" s="2"/>
      <c r="HF207" s="2"/>
      <c r="HG207" s="2"/>
      <c r="HH207" s="2"/>
      <c r="HI207" s="2"/>
      <c r="HJ207" s="2"/>
      <c r="HK207" s="2"/>
      <c r="HL207" s="2"/>
      <c r="HM207" s="2"/>
      <c r="HN207" s="2"/>
      <c r="HO207" s="2"/>
      <c r="HP207" s="2"/>
      <c r="HQ207" s="2"/>
      <c r="HR207" s="2"/>
      <c r="HS207" s="2"/>
      <c r="HT207" s="2"/>
      <c r="HU207" s="2"/>
      <c r="HV207" s="2"/>
      <c r="HW207" s="2"/>
      <c r="HX207" s="2"/>
      <c r="HY207" s="2"/>
      <c r="HZ207" s="2"/>
      <c r="IA207" s="2"/>
      <c r="IB207" s="2"/>
      <c r="IC207" s="2"/>
      <c r="ID207" s="2"/>
      <c r="IE207" s="2"/>
      <c r="IF207" s="2"/>
      <c r="IG207" s="2"/>
      <c r="IH207" s="2"/>
      <c r="II207" s="2"/>
      <c r="IJ207" s="2"/>
      <c r="IK207" s="2"/>
      <c r="IL207" s="2"/>
      <c r="IM207" s="2"/>
      <c r="IN207" s="2"/>
      <c r="IO207" s="2"/>
      <c r="IP207" s="2"/>
      <c r="IQ207" s="2"/>
      <c r="IR207" s="2"/>
      <c r="IS207" s="2"/>
      <c r="IT207" s="2"/>
    </row>
    <row r="208" spans="1:254" s="10" customFormat="1" ht="159.75" customHeight="1" outlineLevel="1" x14ac:dyDescent="0.4">
      <c r="A208" s="121"/>
      <c r="B208" s="93"/>
      <c r="C208" s="125"/>
      <c r="D208" s="94"/>
      <c r="E208" s="94"/>
      <c r="F208" s="94"/>
      <c r="G208" s="94"/>
      <c r="H208" s="88" t="s">
        <v>8</v>
      </c>
      <c r="I208" s="7">
        <v>112.15</v>
      </c>
      <c r="J208" s="7">
        <v>112.14968</v>
      </c>
      <c r="K208" s="6">
        <f t="shared" si="22"/>
        <v>99.999714667855542</v>
      </c>
      <c r="L208" s="93"/>
      <c r="M208" s="93"/>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c r="GQ208" s="2"/>
      <c r="GR208" s="2"/>
      <c r="GS208" s="2"/>
      <c r="GT208" s="2"/>
      <c r="GU208" s="2"/>
      <c r="GV208" s="2"/>
      <c r="GW208" s="2"/>
      <c r="GX208" s="2"/>
      <c r="GY208" s="2"/>
      <c r="GZ208" s="2"/>
      <c r="HA208" s="2"/>
      <c r="HB208" s="2"/>
      <c r="HC208" s="2"/>
      <c r="HD208" s="2"/>
      <c r="HE208" s="2"/>
      <c r="HF208" s="2"/>
      <c r="HG208" s="2"/>
      <c r="HH208" s="2"/>
      <c r="HI208" s="2"/>
      <c r="HJ208" s="2"/>
      <c r="HK208" s="2"/>
      <c r="HL208" s="2"/>
      <c r="HM208" s="2"/>
      <c r="HN208" s="2"/>
      <c r="HO208" s="2"/>
      <c r="HP208" s="2"/>
      <c r="HQ208" s="2"/>
      <c r="HR208" s="2"/>
      <c r="HS208" s="2"/>
      <c r="HT208" s="2"/>
      <c r="HU208" s="2"/>
      <c r="HV208" s="2"/>
      <c r="HW208" s="2"/>
      <c r="HX208" s="2"/>
      <c r="HY208" s="2"/>
      <c r="HZ208" s="2"/>
      <c r="IA208" s="2"/>
      <c r="IB208" s="2"/>
      <c r="IC208" s="2"/>
      <c r="ID208" s="2"/>
      <c r="IE208" s="2"/>
      <c r="IF208" s="2"/>
      <c r="IG208" s="2"/>
      <c r="IH208" s="2"/>
      <c r="II208" s="2"/>
      <c r="IJ208" s="2"/>
      <c r="IK208" s="2"/>
      <c r="IL208" s="2"/>
      <c r="IM208" s="2"/>
      <c r="IN208" s="2"/>
      <c r="IO208" s="2"/>
      <c r="IP208" s="2"/>
      <c r="IQ208" s="2"/>
      <c r="IR208" s="2"/>
      <c r="IS208" s="2"/>
      <c r="IT208" s="2"/>
    </row>
    <row r="209" spans="1:254" s="10" customFormat="1" ht="20.399999999999999" hidden="1" customHeight="1" outlineLevel="1" x14ac:dyDescent="0.4">
      <c r="A209" s="119" t="s">
        <v>171</v>
      </c>
      <c r="B209" s="93" t="s">
        <v>388</v>
      </c>
      <c r="C209" s="93" t="s">
        <v>307</v>
      </c>
      <c r="D209" s="94">
        <v>44620</v>
      </c>
      <c r="E209" s="94">
        <v>44926</v>
      </c>
      <c r="F209" s="94">
        <v>44620</v>
      </c>
      <c r="G209" s="94">
        <v>44926</v>
      </c>
      <c r="H209" s="24" t="s">
        <v>5</v>
      </c>
      <c r="I209" s="7">
        <f>I210+I211</f>
        <v>2415</v>
      </c>
      <c r="J209" s="7">
        <f>J210+J211</f>
        <v>2414.9982100000002</v>
      </c>
      <c r="K209" s="39">
        <f t="shared" si="22"/>
        <v>99.9999258799172</v>
      </c>
      <c r="L209" s="93" t="s">
        <v>389</v>
      </c>
      <c r="M209" s="93" t="s">
        <v>508</v>
      </c>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c r="GQ209" s="2"/>
      <c r="GR209" s="2"/>
      <c r="GS209" s="2"/>
      <c r="GT209" s="2"/>
      <c r="GU209" s="2"/>
      <c r="GV209" s="2"/>
      <c r="GW209" s="2"/>
      <c r="GX209" s="2"/>
      <c r="GY209" s="2"/>
      <c r="GZ209" s="2"/>
      <c r="HA209" s="2"/>
      <c r="HB209" s="2"/>
      <c r="HC209" s="2"/>
      <c r="HD209" s="2"/>
      <c r="HE209" s="2"/>
      <c r="HF209" s="2"/>
      <c r="HG209" s="2"/>
      <c r="HH209" s="2"/>
      <c r="HI209" s="2"/>
      <c r="HJ209" s="2"/>
      <c r="HK209" s="2"/>
      <c r="HL209" s="2"/>
      <c r="HM209" s="2"/>
      <c r="HN209" s="2"/>
      <c r="HO209" s="2"/>
      <c r="HP209" s="2"/>
      <c r="HQ209" s="2"/>
      <c r="HR209" s="2"/>
      <c r="HS209" s="2"/>
      <c r="HT209" s="2"/>
      <c r="HU209" s="2"/>
      <c r="HV209" s="2"/>
      <c r="HW209" s="2"/>
      <c r="HX209" s="2"/>
      <c r="HY209" s="2"/>
      <c r="HZ209" s="2"/>
      <c r="IA209" s="2"/>
      <c r="IB209" s="2"/>
      <c r="IC209" s="2"/>
      <c r="ID209" s="2"/>
      <c r="IE209" s="2"/>
      <c r="IF209" s="2"/>
      <c r="IG209" s="2"/>
      <c r="IH209" s="2"/>
      <c r="II209" s="2"/>
      <c r="IJ209" s="2"/>
      <c r="IK209" s="2"/>
      <c r="IL209" s="2"/>
      <c r="IM209" s="2"/>
      <c r="IN209" s="2"/>
      <c r="IO209" s="2"/>
      <c r="IP209" s="2"/>
      <c r="IQ209" s="2"/>
      <c r="IR209" s="2"/>
      <c r="IS209" s="2"/>
      <c r="IT209" s="2"/>
    </row>
    <row r="210" spans="1:254" s="10" customFormat="1" ht="22.5" customHeight="1" outlineLevel="1" x14ac:dyDescent="0.4">
      <c r="A210" s="120"/>
      <c r="B210" s="93"/>
      <c r="C210" s="125"/>
      <c r="D210" s="94"/>
      <c r="E210" s="94"/>
      <c r="F210" s="94"/>
      <c r="G210" s="94"/>
      <c r="H210" s="88" t="s">
        <v>7</v>
      </c>
      <c r="I210" s="7">
        <v>2294.25</v>
      </c>
      <c r="J210" s="7">
        <v>2294.2483000000002</v>
      </c>
      <c r="K210" s="87">
        <f t="shared" si="22"/>
        <v>99.99992590171081</v>
      </c>
      <c r="L210" s="93"/>
      <c r="M210" s="93"/>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c r="GV210" s="2"/>
      <c r="GW210" s="2"/>
      <c r="GX210" s="2"/>
      <c r="GY210" s="2"/>
      <c r="GZ210" s="2"/>
      <c r="HA210" s="2"/>
      <c r="HB210" s="2"/>
      <c r="HC210" s="2"/>
      <c r="HD210" s="2"/>
      <c r="HE210" s="2"/>
      <c r="HF210" s="2"/>
      <c r="HG210" s="2"/>
      <c r="HH210" s="2"/>
      <c r="HI210" s="2"/>
      <c r="HJ210" s="2"/>
      <c r="HK210" s="2"/>
      <c r="HL210" s="2"/>
      <c r="HM210" s="2"/>
      <c r="HN210" s="2"/>
      <c r="HO210" s="2"/>
      <c r="HP210" s="2"/>
      <c r="HQ210" s="2"/>
      <c r="HR210" s="2"/>
      <c r="HS210" s="2"/>
      <c r="HT210" s="2"/>
      <c r="HU210" s="2"/>
      <c r="HV210" s="2"/>
      <c r="HW210" s="2"/>
      <c r="HX210" s="2"/>
      <c r="HY210" s="2"/>
      <c r="HZ210" s="2"/>
      <c r="IA210" s="2"/>
      <c r="IB210" s="2"/>
      <c r="IC210" s="2"/>
      <c r="ID210" s="2"/>
      <c r="IE210" s="2"/>
      <c r="IF210" s="2"/>
      <c r="IG210" s="2"/>
      <c r="IH210" s="2"/>
      <c r="II210" s="2"/>
      <c r="IJ210" s="2"/>
      <c r="IK210" s="2"/>
      <c r="IL210" s="2"/>
      <c r="IM210" s="2"/>
      <c r="IN210" s="2"/>
      <c r="IO210" s="2"/>
      <c r="IP210" s="2"/>
      <c r="IQ210" s="2"/>
      <c r="IR210" s="2"/>
      <c r="IS210" s="2"/>
      <c r="IT210" s="2"/>
    </row>
    <row r="211" spans="1:254" s="10" customFormat="1" ht="159" customHeight="1" outlineLevel="1" x14ac:dyDescent="0.4">
      <c r="A211" s="121"/>
      <c r="B211" s="93"/>
      <c r="C211" s="125"/>
      <c r="D211" s="94"/>
      <c r="E211" s="94"/>
      <c r="F211" s="94"/>
      <c r="G211" s="94"/>
      <c r="H211" s="88" t="s">
        <v>8</v>
      </c>
      <c r="I211" s="7">
        <v>120.75</v>
      </c>
      <c r="J211" s="7">
        <v>120.74991</v>
      </c>
      <c r="K211" s="87">
        <f t="shared" si="22"/>
        <v>99.999925465838515</v>
      </c>
      <c r="L211" s="93"/>
      <c r="M211" s="93"/>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c r="GQ211" s="2"/>
      <c r="GR211" s="2"/>
      <c r="GS211" s="2"/>
      <c r="GT211" s="2"/>
      <c r="GU211" s="2"/>
      <c r="GV211" s="2"/>
      <c r="GW211" s="2"/>
      <c r="GX211" s="2"/>
      <c r="GY211" s="2"/>
      <c r="GZ211" s="2"/>
      <c r="HA211" s="2"/>
      <c r="HB211" s="2"/>
      <c r="HC211" s="2"/>
      <c r="HD211" s="2"/>
      <c r="HE211" s="2"/>
      <c r="HF211" s="2"/>
      <c r="HG211" s="2"/>
      <c r="HH211" s="2"/>
      <c r="HI211" s="2"/>
      <c r="HJ211" s="2"/>
      <c r="HK211" s="2"/>
      <c r="HL211" s="2"/>
      <c r="HM211" s="2"/>
      <c r="HN211" s="2"/>
      <c r="HO211" s="2"/>
      <c r="HP211" s="2"/>
      <c r="HQ211" s="2"/>
      <c r="HR211" s="2"/>
      <c r="HS211" s="2"/>
      <c r="HT211" s="2"/>
      <c r="HU211" s="2"/>
      <c r="HV211" s="2"/>
      <c r="HW211" s="2"/>
      <c r="HX211" s="2"/>
      <c r="HY211" s="2"/>
      <c r="HZ211" s="2"/>
      <c r="IA211" s="2"/>
      <c r="IB211" s="2"/>
      <c r="IC211" s="2"/>
      <c r="ID211" s="2"/>
      <c r="IE211" s="2"/>
      <c r="IF211" s="2"/>
      <c r="IG211" s="2"/>
      <c r="IH211" s="2"/>
      <c r="II211" s="2"/>
      <c r="IJ211" s="2"/>
      <c r="IK211" s="2"/>
      <c r="IL211" s="2"/>
      <c r="IM211" s="2"/>
      <c r="IN211" s="2"/>
      <c r="IO211" s="2"/>
      <c r="IP211" s="2"/>
      <c r="IQ211" s="2"/>
      <c r="IR211" s="2"/>
      <c r="IS211" s="2"/>
      <c r="IT211" s="2"/>
    </row>
    <row r="212" spans="1:254" s="10" customFormat="1" ht="20.399999999999999" hidden="1" customHeight="1" outlineLevel="1" x14ac:dyDescent="0.4">
      <c r="A212" s="119" t="s">
        <v>172</v>
      </c>
      <c r="B212" s="93" t="s">
        <v>308</v>
      </c>
      <c r="C212" s="93" t="s">
        <v>309</v>
      </c>
      <c r="D212" s="94">
        <v>44620</v>
      </c>
      <c r="E212" s="94">
        <v>44926</v>
      </c>
      <c r="F212" s="94">
        <v>44620</v>
      </c>
      <c r="G212" s="94">
        <v>44926</v>
      </c>
      <c r="H212" s="24" t="s">
        <v>5</v>
      </c>
      <c r="I212" s="7">
        <f>I213+I214</f>
        <v>999.00000000000011</v>
      </c>
      <c r="J212" s="7">
        <f>J213+J214</f>
        <v>999.00000000000011</v>
      </c>
      <c r="K212" s="39">
        <f t="shared" si="22"/>
        <v>100</v>
      </c>
      <c r="L212" s="93" t="s">
        <v>353</v>
      </c>
      <c r="M212" s="93" t="s">
        <v>508</v>
      </c>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c r="GQ212" s="2"/>
      <c r="GR212" s="2"/>
      <c r="GS212" s="2"/>
      <c r="GT212" s="2"/>
      <c r="GU212" s="2"/>
      <c r="GV212" s="2"/>
      <c r="GW212" s="2"/>
      <c r="GX212" s="2"/>
      <c r="GY212" s="2"/>
      <c r="GZ212" s="2"/>
      <c r="HA212" s="2"/>
      <c r="HB212" s="2"/>
      <c r="HC212" s="2"/>
      <c r="HD212" s="2"/>
      <c r="HE212" s="2"/>
      <c r="HF212" s="2"/>
      <c r="HG212" s="2"/>
      <c r="HH212" s="2"/>
      <c r="HI212" s="2"/>
      <c r="HJ212" s="2"/>
      <c r="HK212" s="2"/>
      <c r="HL212" s="2"/>
      <c r="HM212" s="2"/>
      <c r="HN212" s="2"/>
      <c r="HO212" s="2"/>
      <c r="HP212" s="2"/>
      <c r="HQ212" s="2"/>
      <c r="HR212" s="2"/>
      <c r="HS212" s="2"/>
      <c r="HT212" s="2"/>
      <c r="HU212" s="2"/>
      <c r="HV212" s="2"/>
      <c r="HW212" s="2"/>
      <c r="HX212" s="2"/>
      <c r="HY212" s="2"/>
      <c r="HZ212" s="2"/>
      <c r="IA212" s="2"/>
      <c r="IB212" s="2"/>
      <c r="IC212" s="2"/>
      <c r="ID212" s="2"/>
      <c r="IE212" s="2"/>
      <c r="IF212" s="2"/>
      <c r="IG212" s="2"/>
      <c r="IH212" s="2"/>
      <c r="II212" s="2"/>
      <c r="IJ212" s="2"/>
      <c r="IK212" s="2"/>
      <c r="IL212" s="2"/>
      <c r="IM212" s="2"/>
      <c r="IN212" s="2"/>
      <c r="IO212" s="2"/>
      <c r="IP212" s="2"/>
      <c r="IQ212" s="2"/>
      <c r="IR212" s="2"/>
      <c r="IS212" s="2"/>
      <c r="IT212" s="2"/>
    </row>
    <row r="213" spans="1:254" s="10" customFormat="1" ht="22.5" customHeight="1" outlineLevel="1" x14ac:dyDescent="0.4">
      <c r="A213" s="120"/>
      <c r="B213" s="93"/>
      <c r="C213" s="125"/>
      <c r="D213" s="94"/>
      <c r="E213" s="94"/>
      <c r="F213" s="94"/>
      <c r="G213" s="94"/>
      <c r="H213" s="88" t="s">
        <v>7</v>
      </c>
      <c r="I213" s="7">
        <v>949.05000000000007</v>
      </c>
      <c r="J213" s="7">
        <v>949.05000000000007</v>
      </c>
      <c r="K213" s="87">
        <f t="shared" si="22"/>
        <v>100</v>
      </c>
      <c r="L213" s="93"/>
      <c r="M213" s="93"/>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c r="GS213" s="2"/>
      <c r="GT213" s="2"/>
      <c r="GU213" s="2"/>
      <c r="GV213" s="2"/>
      <c r="GW213" s="2"/>
      <c r="GX213" s="2"/>
      <c r="GY213" s="2"/>
      <c r="GZ213" s="2"/>
      <c r="HA213" s="2"/>
      <c r="HB213" s="2"/>
      <c r="HC213" s="2"/>
      <c r="HD213" s="2"/>
      <c r="HE213" s="2"/>
      <c r="HF213" s="2"/>
      <c r="HG213" s="2"/>
      <c r="HH213" s="2"/>
      <c r="HI213" s="2"/>
      <c r="HJ213" s="2"/>
      <c r="HK213" s="2"/>
      <c r="HL213" s="2"/>
      <c r="HM213" s="2"/>
      <c r="HN213" s="2"/>
      <c r="HO213" s="2"/>
      <c r="HP213" s="2"/>
      <c r="HQ213" s="2"/>
      <c r="HR213" s="2"/>
      <c r="HS213" s="2"/>
      <c r="HT213" s="2"/>
      <c r="HU213" s="2"/>
      <c r="HV213" s="2"/>
      <c r="HW213" s="2"/>
      <c r="HX213" s="2"/>
      <c r="HY213" s="2"/>
      <c r="HZ213" s="2"/>
      <c r="IA213" s="2"/>
      <c r="IB213" s="2"/>
      <c r="IC213" s="2"/>
      <c r="ID213" s="2"/>
      <c r="IE213" s="2"/>
      <c r="IF213" s="2"/>
      <c r="IG213" s="2"/>
      <c r="IH213" s="2"/>
      <c r="II213" s="2"/>
      <c r="IJ213" s="2"/>
      <c r="IK213" s="2"/>
      <c r="IL213" s="2"/>
      <c r="IM213" s="2"/>
      <c r="IN213" s="2"/>
      <c r="IO213" s="2"/>
      <c r="IP213" s="2"/>
      <c r="IQ213" s="2"/>
      <c r="IR213" s="2"/>
      <c r="IS213" s="2"/>
      <c r="IT213" s="2"/>
    </row>
    <row r="214" spans="1:254" s="10" customFormat="1" ht="152.1" customHeight="1" outlineLevel="1" x14ac:dyDescent="0.4">
      <c r="A214" s="121"/>
      <c r="B214" s="93"/>
      <c r="C214" s="125"/>
      <c r="D214" s="94"/>
      <c r="E214" s="94"/>
      <c r="F214" s="94"/>
      <c r="G214" s="94"/>
      <c r="H214" s="88" t="s">
        <v>8</v>
      </c>
      <c r="I214" s="7">
        <v>49.95</v>
      </c>
      <c r="J214" s="7">
        <v>49.95</v>
      </c>
      <c r="K214" s="87">
        <f t="shared" si="22"/>
        <v>100</v>
      </c>
      <c r="L214" s="93"/>
      <c r="M214" s="93"/>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c r="GQ214" s="2"/>
      <c r="GR214" s="2"/>
      <c r="GS214" s="2"/>
      <c r="GT214" s="2"/>
      <c r="GU214" s="2"/>
      <c r="GV214" s="2"/>
      <c r="GW214" s="2"/>
      <c r="GX214" s="2"/>
      <c r="GY214" s="2"/>
      <c r="GZ214" s="2"/>
      <c r="HA214" s="2"/>
      <c r="HB214" s="2"/>
      <c r="HC214" s="2"/>
      <c r="HD214" s="2"/>
      <c r="HE214" s="2"/>
      <c r="HF214" s="2"/>
      <c r="HG214" s="2"/>
      <c r="HH214" s="2"/>
      <c r="HI214" s="2"/>
      <c r="HJ214" s="2"/>
      <c r="HK214" s="2"/>
      <c r="HL214" s="2"/>
      <c r="HM214" s="2"/>
      <c r="HN214" s="2"/>
      <c r="HO214" s="2"/>
      <c r="HP214" s="2"/>
      <c r="HQ214" s="2"/>
      <c r="HR214" s="2"/>
      <c r="HS214" s="2"/>
      <c r="HT214" s="2"/>
      <c r="HU214" s="2"/>
      <c r="HV214" s="2"/>
      <c r="HW214" s="2"/>
      <c r="HX214" s="2"/>
      <c r="HY214" s="2"/>
      <c r="HZ214" s="2"/>
      <c r="IA214" s="2"/>
      <c r="IB214" s="2"/>
      <c r="IC214" s="2"/>
      <c r="ID214" s="2"/>
      <c r="IE214" s="2"/>
      <c r="IF214" s="2"/>
      <c r="IG214" s="2"/>
      <c r="IH214" s="2"/>
      <c r="II214" s="2"/>
      <c r="IJ214" s="2"/>
      <c r="IK214" s="2"/>
      <c r="IL214" s="2"/>
      <c r="IM214" s="2"/>
      <c r="IN214" s="2"/>
      <c r="IO214" s="2"/>
      <c r="IP214" s="2"/>
      <c r="IQ214" s="2"/>
      <c r="IR214" s="2"/>
      <c r="IS214" s="2"/>
      <c r="IT214" s="2"/>
    </row>
    <row r="215" spans="1:254" s="10" customFormat="1" ht="20.399999999999999" hidden="1" customHeight="1" outlineLevel="1" x14ac:dyDescent="0.4">
      <c r="A215" s="119" t="s">
        <v>173</v>
      </c>
      <c r="B215" s="93" t="s">
        <v>390</v>
      </c>
      <c r="C215" s="93" t="s">
        <v>487</v>
      </c>
      <c r="D215" s="94">
        <v>44757</v>
      </c>
      <c r="E215" s="94">
        <v>44926</v>
      </c>
      <c r="F215" s="94">
        <v>44757</v>
      </c>
      <c r="G215" s="94">
        <v>44926</v>
      </c>
      <c r="H215" s="24" t="s">
        <v>5</v>
      </c>
      <c r="I215" s="7">
        <f>I216+I217</f>
        <v>585</v>
      </c>
      <c r="J215" s="7">
        <f>J216+J217</f>
        <v>585</v>
      </c>
      <c r="K215" s="39">
        <f t="shared" si="22"/>
        <v>100</v>
      </c>
      <c r="L215" s="93" t="s">
        <v>391</v>
      </c>
      <c r="M215" s="93" t="s">
        <v>508</v>
      </c>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c r="GQ215" s="2"/>
      <c r="GR215" s="2"/>
      <c r="GS215" s="2"/>
      <c r="GT215" s="2"/>
      <c r="GU215" s="2"/>
      <c r="GV215" s="2"/>
      <c r="GW215" s="2"/>
      <c r="GX215" s="2"/>
      <c r="GY215" s="2"/>
      <c r="GZ215" s="2"/>
      <c r="HA215" s="2"/>
      <c r="HB215" s="2"/>
      <c r="HC215" s="2"/>
      <c r="HD215" s="2"/>
      <c r="HE215" s="2"/>
      <c r="HF215" s="2"/>
      <c r="HG215" s="2"/>
      <c r="HH215" s="2"/>
      <c r="HI215" s="2"/>
      <c r="HJ215" s="2"/>
      <c r="HK215" s="2"/>
      <c r="HL215" s="2"/>
      <c r="HM215" s="2"/>
      <c r="HN215" s="2"/>
      <c r="HO215" s="2"/>
      <c r="HP215" s="2"/>
      <c r="HQ215" s="2"/>
      <c r="HR215" s="2"/>
      <c r="HS215" s="2"/>
      <c r="HT215" s="2"/>
      <c r="HU215" s="2"/>
      <c r="HV215" s="2"/>
      <c r="HW215" s="2"/>
      <c r="HX215" s="2"/>
      <c r="HY215" s="2"/>
      <c r="HZ215" s="2"/>
      <c r="IA215" s="2"/>
      <c r="IB215" s="2"/>
      <c r="IC215" s="2"/>
      <c r="ID215" s="2"/>
      <c r="IE215" s="2"/>
      <c r="IF215" s="2"/>
      <c r="IG215" s="2"/>
      <c r="IH215" s="2"/>
      <c r="II215" s="2"/>
      <c r="IJ215" s="2"/>
      <c r="IK215" s="2"/>
      <c r="IL215" s="2"/>
      <c r="IM215" s="2"/>
      <c r="IN215" s="2"/>
      <c r="IO215" s="2"/>
      <c r="IP215" s="2"/>
      <c r="IQ215" s="2"/>
      <c r="IR215" s="2"/>
      <c r="IS215" s="2"/>
      <c r="IT215" s="2"/>
    </row>
    <row r="216" spans="1:254" s="10" customFormat="1" ht="22.5" customHeight="1" outlineLevel="1" x14ac:dyDescent="0.4">
      <c r="A216" s="120"/>
      <c r="B216" s="93"/>
      <c r="C216" s="125"/>
      <c r="D216" s="94"/>
      <c r="E216" s="94"/>
      <c r="F216" s="94"/>
      <c r="G216" s="94"/>
      <c r="H216" s="88" t="s">
        <v>7</v>
      </c>
      <c r="I216" s="7">
        <v>555.75</v>
      </c>
      <c r="J216" s="7">
        <v>555.75</v>
      </c>
      <c r="K216" s="87">
        <f t="shared" si="22"/>
        <v>100</v>
      </c>
      <c r="L216" s="93"/>
      <c r="M216" s="93"/>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c r="GQ216" s="2"/>
      <c r="GR216" s="2"/>
      <c r="GS216" s="2"/>
      <c r="GT216" s="2"/>
      <c r="GU216" s="2"/>
      <c r="GV216" s="2"/>
      <c r="GW216" s="2"/>
      <c r="GX216" s="2"/>
      <c r="GY216" s="2"/>
      <c r="GZ216" s="2"/>
      <c r="HA216" s="2"/>
      <c r="HB216" s="2"/>
      <c r="HC216" s="2"/>
      <c r="HD216" s="2"/>
      <c r="HE216" s="2"/>
      <c r="HF216" s="2"/>
      <c r="HG216" s="2"/>
      <c r="HH216" s="2"/>
      <c r="HI216" s="2"/>
      <c r="HJ216" s="2"/>
      <c r="HK216" s="2"/>
      <c r="HL216" s="2"/>
      <c r="HM216" s="2"/>
      <c r="HN216" s="2"/>
      <c r="HO216" s="2"/>
      <c r="HP216" s="2"/>
      <c r="HQ216" s="2"/>
      <c r="HR216" s="2"/>
      <c r="HS216" s="2"/>
      <c r="HT216" s="2"/>
      <c r="HU216" s="2"/>
      <c r="HV216" s="2"/>
      <c r="HW216" s="2"/>
      <c r="HX216" s="2"/>
      <c r="HY216" s="2"/>
      <c r="HZ216" s="2"/>
      <c r="IA216" s="2"/>
      <c r="IB216" s="2"/>
      <c r="IC216" s="2"/>
      <c r="ID216" s="2"/>
      <c r="IE216" s="2"/>
      <c r="IF216" s="2"/>
      <c r="IG216" s="2"/>
      <c r="IH216" s="2"/>
      <c r="II216" s="2"/>
      <c r="IJ216" s="2"/>
      <c r="IK216" s="2"/>
      <c r="IL216" s="2"/>
      <c r="IM216" s="2"/>
      <c r="IN216" s="2"/>
      <c r="IO216" s="2"/>
      <c r="IP216" s="2"/>
      <c r="IQ216" s="2"/>
      <c r="IR216" s="2"/>
      <c r="IS216" s="2"/>
      <c r="IT216" s="2"/>
    </row>
    <row r="217" spans="1:254" s="10" customFormat="1" ht="125.7" customHeight="1" outlineLevel="1" x14ac:dyDescent="0.4">
      <c r="A217" s="121"/>
      <c r="B217" s="93"/>
      <c r="C217" s="125"/>
      <c r="D217" s="94"/>
      <c r="E217" s="94"/>
      <c r="F217" s="94"/>
      <c r="G217" s="94"/>
      <c r="H217" s="88" t="s">
        <v>8</v>
      </c>
      <c r="I217" s="7">
        <v>29.25</v>
      </c>
      <c r="J217" s="7">
        <v>29.25</v>
      </c>
      <c r="K217" s="87">
        <f t="shared" si="22"/>
        <v>100</v>
      </c>
      <c r="L217" s="93"/>
      <c r="M217" s="93"/>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c r="GQ217" s="2"/>
      <c r="GR217" s="2"/>
      <c r="GS217" s="2"/>
      <c r="GT217" s="2"/>
      <c r="GU217" s="2"/>
      <c r="GV217" s="2"/>
      <c r="GW217" s="2"/>
      <c r="GX217" s="2"/>
      <c r="GY217" s="2"/>
      <c r="GZ217" s="2"/>
      <c r="HA217" s="2"/>
      <c r="HB217" s="2"/>
      <c r="HC217" s="2"/>
      <c r="HD217" s="2"/>
      <c r="HE217" s="2"/>
      <c r="HF217" s="2"/>
      <c r="HG217" s="2"/>
      <c r="HH217" s="2"/>
      <c r="HI217" s="2"/>
      <c r="HJ217" s="2"/>
      <c r="HK217" s="2"/>
      <c r="HL217" s="2"/>
      <c r="HM217" s="2"/>
      <c r="HN217" s="2"/>
      <c r="HO217" s="2"/>
      <c r="HP217" s="2"/>
      <c r="HQ217" s="2"/>
      <c r="HR217" s="2"/>
      <c r="HS217" s="2"/>
      <c r="HT217" s="2"/>
      <c r="HU217" s="2"/>
      <c r="HV217" s="2"/>
      <c r="HW217" s="2"/>
      <c r="HX217" s="2"/>
      <c r="HY217" s="2"/>
      <c r="HZ217" s="2"/>
      <c r="IA217" s="2"/>
      <c r="IB217" s="2"/>
      <c r="IC217" s="2"/>
      <c r="ID217" s="2"/>
      <c r="IE217" s="2"/>
      <c r="IF217" s="2"/>
      <c r="IG217" s="2"/>
      <c r="IH217" s="2"/>
      <c r="II217" s="2"/>
      <c r="IJ217" s="2"/>
      <c r="IK217" s="2"/>
      <c r="IL217" s="2"/>
      <c r="IM217" s="2"/>
      <c r="IN217" s="2"/>
      <c r="IO217" s="2"/>
      <c r="IP217" s="2"/>
      <c r="IQ217" s="2"/>
      <c r="IR217" s="2"/>
      <c r="IS217" s="2"/>
      <c r="IT217" s="2"/>
    </row>
    <row r="218" spans="1:254" s="10" customFormat="1" ht="20.399999999999999" hidden="1" customHeight="1" outlineLevel="1" x14ac:dyDescent="0.4">
      <c r="A218" s="119" t="s">
        <v>174</v>
      </c>
      <c r="B218" s="93" t="s">
        <v>392</v>
      </c>
      <c r="C218" s="93" t="s">
        <v>488</v>
      </c>
      <c r="D218" s="94">
        <v>44620</v>
      </c>
      <c r="E218" s="94">
        <v>44926</v>
      </c>
      <c r="F218" s="94">
        <v>44620</v>
      </c>
      <c r="G218" s="94">
        <v>44926</v>
      </c>
      <c r="H218" s="24" t="s">
        <v>5</v>
      </c>
      <c r="I218" s="7">
        <f>I219+I220</f>
        <v>69.86</v>
      </c>
      <c r="J218" s="7">
        <f>J219+J220</f>
        <v>69.450999999999993</v>
      </c>
      <c r="K218" s="39">
        <f t="shared" si="22"/>
        <v>99.414543372459192</v>
      </c>
      <c r="L218" s="93" t="s">
        <v>393</v>
      </c>
      <c r="M218" s="93" t="s">
        <v>508</v>
      </c>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c r="GQ218" s="2"/>
      <c r="GR218" s="2"/>
      <c r="GS218" s="2"/>
      <c r="GT218" s="2"/>
      <c r="GU218" s="2"/>
      <c r="GV218" s="2"/>
      <c r="GW218" s="2"/>
      <c r="GX218" s="2"/>
      <c r="GY218" s="2"/>
      <c r="GZ218" s="2"/>
      <c r="HA218" s="2"/>
      <c r="HB218" s="2"/>
      <c r="HC218" s="2"/>
      <c r="HD218" s="2"/>
      <c r="HE218" s="2"/>
      <c r="HF218" s="2"/>
      <c r="HG218" s="2"/>
      <c r="HH218" s="2"/>
      <c r="HI218" s="2"/>
      <c r="HJ218" s="2"/>
      <c r="HK218" s="2"/>
      <c r="HL218" s="2"/>
      <c r="HM218" s="2"/>
      <c r="HN218" s="2"/>
      <c r="HO218" s="2"/>
      <c r="HP218" s="2"/>
      <c r="HQ218" s="2"/>
      <c r="HR218" s="2"/>
      <c r="HS218" s="2"/>
      <c r="HT218" s="2"/>
      <c r="HU218" s="2"/>
      <c r="HV218" s="2"/>
      <c r="HW218" s="2"/>
      <c r="HX218" s="2"/>
      <c r="HY218" s="2"/>
      <c r="HZ218" s="2"/>
      <c r="IA218" s="2"/>
      <c r="IB218" s="2"/>
      <c r="IC218" s="2"/>
      <c r="ID218" s="2"/>
      <c r="IE218" s="2"/>
      <c r="IF218" s="2"/>
      <c r="IG218" s="2"/>
      <c r="IH218" s="2"/>
      <c r="II218" s="2"/>
      <c r="IJ218" s="2"/>
      <c r="IK218" s="2"/>
      <c r="IL218" s="2"/>
      <c r="IM218" s="2"/>
      <c r="IN218" s="2"/>
      <c r="IO218" s="2"/>
      <c r="IP218" s="2"/>
      <c r="IQ218" s="2"/>
      <c r="IR218" s="2"/>
      <c r="IS218" s="2"/>
      <c r="IT218" s="2"/>
    </row>
    <row r="219" spans="1:254" s="10" customFormat="1" ht="22.5" customHeight="1" outlineLevel="1" x14ac:dyDescent="0.4">
      <c r="A219" s="120"/>
      <c r="B219" s="93"/>
      <c r="C219" s="125"/>
      <c r="D219" s="94"/>
      <c r="E219" s="94"/>
      <c r="F219" s="94"/>
      <c r="G219" s="94"/>
      <c r="H219" s="88" t="s">
        <v>7</v>
      </c>
      <c r="I219" s="7">
        <v>66.37</v>
      </c>
      <c r="J219" s="7">
        <v>65.977999999999994</v>
      </c>
      <c r="K219" s="87">
        <f t="shared" si="22"/>
        <v>99.409371704083156</v>
      </c>
      <c r="L219" s="93"/>
      <c r="M219" s="93"/>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c r="GQ219" s="2"/>
      <c r="GR219" s="2"/>
      <c r="GS219" s="2"/>
      <c r="GT219" s="2"/>
      <c r="GU219" s="2"/>
      <c r="GV219" s="2"/>
      <c r="GW219" s="2"/>
      <c r="GX219" s="2"/>
      <c r="GY219" s="2"/>
      <c r="GZ219" s="2"/>
      <c r="HA219" s="2"/>
      <c r="HB219" s="2"/>
      <c r="HC219" s="2"/>
      <c r="HD219" s="2"/>
      <c r="HE219" s="2"/>
      <c r="HF219" s="2"/>
      <c r="HG219" s="2"/>
      <c r="HH219" s="2"/>
      <c r="HI219" s="2"/>
      <c r="HJ219" s="2"/>
      <c r="HK219" s="2"/>
      <c r="HL219" s="2"/>
      <c r="HM219" s="2"/>
      <c r="HN219" s="2"/>
      <c r="HO219" s="2"/>
      <c r="HP219" s="2"/>
      <c r="HQ219" s="2"/>
      <c r="HR219" s="2"/>
      <c r="HS219" s="2"/>
      <c r="HT219" s="2"/>
      <c r="HU219" s="2"/>
      <c r="HV219" s="2"/>
      <c r="HW219" s="2"/>
      <c r="HX219" s="2"/>
      <c r="HY219" s="2"/>
      <c r="HZ219" s="2"/>
      <c r="IA219" s="2"/>
      <c r="IB219" s="2"/>
      <c r="IC219" s="2"/>
      <c r="ID219" s="2"/>
      <c r="IE219" s="2"/>
      <c r="IF219" s="2"/>
      <c r="IG219" s="2"/>
      <c r="IH219" s="2"/>
      <c r="II219" s="2"/>
      <c r="IJ219" s="2"/>
      <c r="IK219" s="2"/>
      <c r="IL219" s="2"/>
      <c r="IM219" s="2"/>
      <c r="IN219" s="2"/>
      <c r="IO219" s="2"/>
      <c r="IP219" s="2"/>
      <c r="IQ219" s="2"/>
      <c r="IR219" s="2"/>
      <c r="IS219" s="2"/>
      <c r="IT219" s="2"/>
    </row>
    <row r="220" spans="1:254" s="10" customFormat="1" ht="124.35" customHeight="1" outlineLevel="1" x14ac:dyDescent="0.4">
      <c r="A220" s="121"/>
      <c r="B220" s="93"/>
      <c r="C220" s="125"/>
      <c r="D220" s="94"/>
      <c r="E220" s="94"/>
      <c r="F220" s="94"/>
      <c r="G220" s="94"/>
      <c r="H220" s="88" t="s">
        <v>8</v>
      </c>
      <c r="I220" s="7">
        <v>3.49</v>
      </c>
      <c r="J220" s="7">
        <v>3.4729999999999999</v>
      </c>
      <c r="K220" s="87">
        <f t="shared" si="22"/>
        <v>99.512893982808009</v>
      </c>
      <c r="L220" s="93"/>
      <c r="M220" s="93"/>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c r="GQ220" s="2"/>
      <c r="GR220" s="2"/>
      <c r="GS220" s="2"/>
      <c r="GT220" s="2"/>
      <c r="GU220" s="2"/>
      <c r="GV220" s="2"/>
      <c r="GW220" s="2"/>
      <c r="GX220" s="2"/>
      <c r="GY220" s="2"/>
      <c r="GZ220" s="2"/>
      <c r="HA220" s="2"/>
      <c r="HB220" s="2"/>
      <c r="HC220" s="2"/>
      <c r="HD220" s="2"/>
      <c r="HE220" s="2"/>
      <c r="HF220" s="2"/>
      <c r="HG220" s="2"/>
      <c r="HH220" s="2"/>
      <c r="HI220" s="2"/>
      <c r="HJ220" s="2"/>
      <c r="HK220" s="2"/>
      <c r="HL220" s="2"/>
      <c r="HM220" s="2"/>
      <c r="HN220" s="2"/>
      <c r="HO220" s="2"/>
      <c r="HP220" s="2"/>
      <c r="HQ220" s="2"/>
      <c r="HR220" s="2"/>
      <c r="HS220" s="2"/>
      <c r="HT220" s="2"/>
      <c r="HU220" s="2"/>
      <c r="HV220" s="2"/>
      <c r="HW220" s="2"/>
      <c r="HX220" s="2"/>
      <c r="HY220" s="2"/>
      <c r="HZ220" s="2"/>
      <c r="IA220" s="2"/>
      <c r="IB220" s="2"/>
      <c r="IC220" s="2"/>
      <c r="ID220" s="2"/>
      <c r="IE220" s="2"/>
      <c r="IF220" s="2"/>
      <c r="IG220" s="2"/>
      <c r="IH220" s="2"/>
      <c r="II220" s="2"/>
      <c r="IJ220" s="2"/>
      <c r="IK220" s="2"/>
      <c r="IL220" s="2"/>
      <c r="IM220" s="2"/>
      <c r="IN220" s="2"/>
      <c r="IO220" s="2"/>
      <c r="IP220" s="2"/>
      <c r="IQ220" s="2"/>
      <c r="IR220" s="2"/>
      <c r="IS220" s="2"/>
      <c r="IT220" s="2"/>
    </row>
    <row r="221" spans="1:254" s="10" customFormat="1" ht="20.399999999999999" hidden="1" customHeight="1" outlineLevel="1" x14ac:dyDescent="0.4">
      <c r="A221" s="119" t="s">
        <v>175</v>
      </c>
      <c r="B221" s="93" t="s">
        <v>310</v>
      </c>
      <c r="C221" s="122" t="s">
        <v>311</v>
      </c>
      <c r="D221" s="94">
        <v>44620</v>
      </c>
      <c r="E221" s="94">
        <v>44926</v>
      </c>
      <c r="F221" s="94">
        <v>44620</v>
      </c>
      <c r="G221" s="94">
        <v>44926</v>
      </c>
      <c r="H221" s="24" t="s">
        <v>5</v>
      </c>
      <c r="I221" s="7">
        <f>I222+I223</f>
        <v>294.78000000000003</v>
      </c>
      <c r="J221" s="7">
        <f>J222+J223</f>
        <v>292.52163999999999</v>
      </c>
      <c r="K221" s="39">
        <f t="shared" si="22"/>
        <v>99.233882895718821</v>
      </c>
      <c r="L221" s="93" t="s">
        <v>581</v>
      </c>
      <c r="M221" s="93" t="s">
        <v>508</v>
      </c>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c r="GQ221" s="2"/>
      <c r="GR221" s="2"/>
      <c r="GS221" s="2"/>
      <c r="GT221" s="2"/>
      <c r="GU221" s="2"/>
      <c r="GV221" s="2"/>
      <c r="GW221" s="2"/>
      <c r="GX221" s="2"/>
      <c r="GY221" s="2"/>
      <c r="GZ221" s="2"/>
      <c r="HA221" s="2"/>
      <c r="HB221" s="2"/>
      <c r="HC221" s="2"/>
      <c r="HD221" s="2"/>
      <c r="HE221" s="2"/>
      <c r="HF221" s="2"/>
      <c r="HG221" s="2"/>
      <c r="HH221" s="2"/>
      <c r="HI221" s="2"/>
      <c r="HJ221" s="2"/>
      <c r="HK221" s="2"/>
      <c r="HL221" s="2"/>
      <c r="HM221" s="2"/>
      <c r="HN221" s="2"/>
      <c r="HO221" s="2"/>
      <c r="HP221" s="2"/>
      <c r="HQ221" s="2"/>
      <c r="HR221" s="2"/>
      <c r="HS221" s="2"/>
      <c r="HT221" s="2"/>
      <c r="HU221" s="2"/>
      <c r="HV221" s="2"/>
      <c r="HW221" s="2"/>
      <c r="HX221" s="2"/>
      <c r="HY221" s="2"/>
      <c r="HZ221" s="2"/>
      <c r="IA221" s="2"/>
      <c r="IB221" s="2"/>
      <c r="IC221" s="2"/>
      <c r="ID221" s="2"/>
      <c r="IE221" s="2"/>
      <c r="IF221" s="2"/>
      <c r="IG221" s="2"/>
      <c r="IH221" s="2"/>
      <c r="II221" s="2"/>
      <c r="IJ221" s="2"/>
      <c r="IK221" s="2"/>
      <c r="IL221" s="2"/>
      <c r="IM221" s="2"/>
      <c r="IN221" s="2"/>
      <c r="IO221" s="2"/>
      <c r="IP221" s="2"/>
      <c r="IQ221" s="2"/>
      <c r="IR221" s="2"/>
      <c r="IS221" s="2"/>
      <c r="IT221" s="2"/>
    </row>
    <row r="222" spans="1:254" s="10" customFormat="1" ht="22.5" customHeight="1" outlineLevel="1" x14ac:dyDescent="0.4">
      <c r="A222" s="120"/>
      <c r="B222" s="93"/>
      <c r="C222" s="123"/>
      <c r="D222" s="94"/>
      <c r="E222" s="94"/>
      <c r="F222" s="94"/>
      <c r="G222" s="94"/>
      <c r="H222" s="88" t="s">
        <v>7</v>
      </c>
      <c r="I222" s="7">
        <v>280.04000000000002</v>
      </c>
      <c r="J222" s="7">
        <v>277.89456000000001</v>
      </c>
      <c r="K222" s="87">
        <f t="shared" si="22"/>
        <v>99.233880874160832</v>
      </c>
      <c r="L222" s="93"/>
      <c r="M222" s="93"/>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c r="GQ222" s="2"/>
      <c r="GR222" s="2"/>
      <c r="GS222" s="2"/>
      <c r="GT222" s="2"/>
      <c r="GU222" s="2"/>
      <c r="GV222" s="2"/>
      <c r="GW222" s="2"/>
      <c r="GX222" s="2"/>
      <c r="GY222" s="2"/>
      <c r="GZ222" s="2"/>
      <c r="HA222" s="2"/>
      <c r="HB222" s="2"/>
      <c r="HC222" s="2"/>
      <c r="HD222" s="2"/>
      <c r="HE222" s="2"/>
      <c r="HF222" s="2"/>
      <c r="HG222" s="2"/>
      <c r="HH222" s="2"/>
      <c r="HI222" s="2"/>
      <c r="HJ222" s="2"/>
      <c r="HK222" s="2"/>
      <c r="HL222" s="2"/>
      <c r="HM222" s="2"/>
      <c r="HN222" s="2"/>
      <c r="HO222" s="2"/>
      <c r="HP222" s="2"/>
      <c r="HQ222" s="2"/>
      <c r="HR222" s="2"/>
      <c r="HS222" s="2"/>
      <c r="HT222" s="2"/>
      <c r="HU222" s="2"/>
      <c r="HV222" s="2"/>
      <c r="HW222" s="2"/>
      <c r="HX222" s="2"/>
      <c r="HY222" s="2"/>
      <c r="HZ222" s="2"/>
      <c r="IA222" s="2"/>
      <c r="IB222" s="2"/>
      <c r="IC222" s="2"/>
      <c r="ID222" s="2"/>
      <c r="IE222" s="2"/>
      <c r="IF222" s="2"/>
      <c r="IG222" s="2"/>
      <c r="IH222" s="2"/>
      <c r="II222" s="2"/>
      <c r="IJ222" s="2"/>
      <c r="IK222" s="2"/>
      <c r="IL222" s="2"/>
      <c r="IM222" s="2"/>
      <c r="IN222" s="2"/>
      <c r="IO222" s="2"/>
      <c r="IP222" s="2"/>
      <c r="IQ222" s="2"/>
      <c r="IR222" s="2"/>
      <c r="IS222" s="2"/>
      <c r="IT222" s="2"/>
    </row>
    <row r="223" spans="1:254" s="10" customFormat="1" ht="163.35" customHeight="1" outlineLevel="1" x14ac:dyDescent="0.4">
      <c r="A223" s="121"/>
      <c r="B223" s="93"/>
      <c r="C223" s="112"/>
      <c r="D223" s="94"/>
      <c r="E223" s="94"/>
      <c r="F223" s="94"/>
      <c r="G223" s="94"/>
      <c r="H223" s="88" t="s">
        <v>8</v>
      </c>
      <c r="I223" s="7">
        <v>14.74</v>
      </c>
      <c r="J223" s="7">
        <v>14.627079999999999</v>
      </c>
      <c r="K223" s="87">
        <f t="shared" si="22"/>
        <v>99.233921302578011</v>
      </c>
      <c r="L223" s="93"/>
      <c r="M223" s="93"/>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c r="GQ223" s="2"/>
      <c r="GR223" s="2"/>
      <c r="GS223" s="2"/>
      <c r="GT223" s="2"/>
      <c r="GU223" s="2"/>
      <c r="GV223" s="2"/>
      <c r="GW223" s="2"/>
      <c r="GX223" s="2"/>
      <c r="GY223" s="2"/>
      <c r="GZ223" s="2"/>
      <c r="HA223" s="2"/>
      <c r="HB223" s="2"/>
      <c r="HC223" s="2"/>
      <c r="HD223" s="2"/>
      <c r="HE223" s="2"/>
      <c r="HF223" s="2"/>
      <c r="HG223" s="2"/>
      <c r="HH223" s="2"/>
      <c r="HI223" s="2"/>
      <c r="HJ223" s="2"/>
      <c r="HK223" s="2"/>
      <c r="HL223" s="2"/>
      <c r="HM223" s="2"/>
      <c r="HN223" s="2"/>
      <c r="HO223" s="2"/>
      <c r="HP223" s="2"/>
      <c r="HQ223" s="2"/>
      <c r="HR223" s="2"/>
      <c r="HS223" s="2"/>
      <c r="HT223" s="2"/>
      <c r="HU223" s="2"/>
      <c r="HV223" s="2"/>
      <c r="HW223" s="2"/>
      <c r="HX223" s="2"/>
      <c r="HY223" s="2"/>
      <c r="HZ223" s="2"/>
      <c r="IA223" s="2"/>
      <c r="IB223" s="2"/>
      <c r="IC223" s="2"/>
      <c r="ID223" s="2"/>
      <c r="IE223" s="2"/>
      <c r="IF223" s="2"/>
      <c r="IG223" s="2"/>
      <c r="IH223" s="2"/>
      <c r="II223" s="2"/>
      <c r="IJ223" s="2"/>
      <c r="IK223" s="2"/>
      <c r="IL223" s="2"/>
      <c r="IM223" s="2"/>
      <c r="IN223" s="2"/>
      <c r="IO223" s="2"/>
      <c r="IP223" s="2"/>
      <c r="IQ223" s="2"/>
      <c r="IR223" s="2"/>
      <c r="IS223" s="2"/>
      <c r="IT223" s="2"/>
    </row>
    <row r="224" spans="1:254" s="10" customFormat="1" ht="20.399999999999999" hidden="1" customHeight="1" outlineLevel="1" x14ac:dyDescent="0.4">
      <c r="A224" s="119" t="s">
        <v>176</v>
      </c>
      <c r="B224" s="93" t="s">
        <v>312</v>
      </c>
      <c r="C224" s="122" t="s">
        <v>311</v>
      </c>
      <c r="D224" s="94">
        <v>44620</v>
      </c>
      <c r="E224" s="94">
        <v>44926</v>
      </c>
      <c r="F224" s="94">
        <v>44620</v>
      </c>
      <c r="G224" s="94">
        <v>44926</v>
      </c>
      <c r="H224" s="24" t="s">
        <v>5</v>
      </c>
      <c r="I224" s="7">
        <f>I225+I226</f>
        <v>85</v>
      </c>
      <c r="J224" s="7">
        <f>J225+J226</f>
        <v>84.925640000000001</v>
      </c>
      <c r="K224" s="39">
        <f t="shared" si="22"/>
        <v>99.912517647058834</v>
      </c>
      <c r="L224" s="93" t="s">
        <v>582</v>
      </c>
      <c r="M224" s="93" t="s">
        <v>508</v>
      </c>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c r="GQ224" s="2"/>
      <c r="GR224" s="2"/>
      <c r="GS224" s="2"/>
      <c r="GT224" s="2"/>
      <c r="GU224" s="2"/>
      <c r="GV224" s="2"/>
      <c r="GW224" s="2"/>
      <c r="GX224" s="2"/>
      <c r="GY224" s="2"/>
      <c r="GZ224" s="2"/>
      <c r="HA224" s="2"/>
      <c r="HB224" s="2"/>
      <c r="HC224" s="2"/>
      <c r="HD224" s="2"/>
      <c r="HE224" s="2"/>
      <c r="HF224" s="2"/>
      <c r="HG224" s="2"/>
      <c r="HH224" s="2"/>
      <c r="HI224" s="2"/>
      <c r="HJ224" s="2"/>
      <c r="HK224" s="2"/>
      <c r="HL224" s="2"/>
      <c r="HM224" s="2"/>
      <c r="HN224" s="2"/>
      <c r="HO224" s="2"/>
      <c r="HP224" s="2"/>
      <c r="HQ224" s="2"/>
      <c r="HR224" s="2"/>
      <c r="HS224" s="2"/>
      <c r="HT224" s="2"/>
      <c r="HU224" s="2"/>
      <c r="HV224" s="2"/>
      <c r="HW224" s="2"/>
      <c r="HX224" s="2"/>
      <c r="HY224" s="2"/>
      <c r="HZ224" s="2"/>
      <c r="IA224" s="2"/>
      <c r="IB224" s="2"/>
      <c r="IC224" s="2"/>
      <c r="ID224" s="2"/>
      <c r="IE224" s="2"/>
      <c r="IF224" s="2"/>
      <c r="IG224" s="2"/>
      <c r="IH224" s="2"/>
      <c r="II224" s="2"/>
      <c r="IJ224" s="2"/>
      <c r="IK224" s="2"/>
      <c r="IL224" s="2"/>
      <c r="IM224" s="2"/>
      <c r="IN224" s="2"/>
      <c r="IO224" s="2"/>
      <c r="IP224" s="2"/>
      <c r="IQ224" s="2"/>
      <c r="IR224" s="2"/>
      <c r="IS224" s="2"/>
      <c r="IT224" s="2"/>
    </row>
    <row r="225" spans="1:254" s="10" customFormat="1" ht="22.5" customHeight="1" outlineLevel="1" x14ac:dyDescent="0.4">
      <c r="A225" s="120"/>
      <c r="B225" s="93"/>
      <c r="C225" s="123"/>
      <c r="D225" s="94"/>
      <c r="E225" s="94"/>
      <c r="F225" s="94"/>
      <c r="G225" s="94"/>
      <c r="H225" s="88" t="s">
        <v>7</v>
      </c>
      <c r="I225" s="7">
        <v>80.75</v>
      </c>
      <c r="J225" s="7">
        <v>80.679349999999999</v>
      </c>
      <c r="K225" s="87">
        <f t="shared" si="22"/>
        <v>99.912507739938079</v>
      </c>
      <c r="L225" s="93"/>
      <c r="M225" s="93"/>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c r="GQ225" s="2"/>
      <c r="GR225" s="2"/>
      <c r="GS225" s="2"/>
      <c r="GT225" s="2"/>
      <c r="GU225" s="2"/>
      <c r="GV225" s="2"/>
      <c r="GW225" s="2"/>
      <c r="GX225" s="2"/>
      <c r="GY225" s="2"/>
      <c r="GZ225" s="2"/>
      <c r="HA225" s="2"/>
      <c r="HB225" s="2"/>
      <c r="HC225" s="2"/>
      <c r="HD225" s="2"/>
      <c r="HE225" s="2"/>
      <c r="HF225" s="2"/>
      <c r="HG225" s="2"/>
      <c r="HH225" s="2"/>
      <c r="HI225" s="2"/>
      <c r="HJ225" s="2"/>
      <c r="HK225" s="2"/>
      <c r="HL225" s="2"/>
      <c r="HM225" s="2"/>
      <c r="HN225" s="2"/>
      <c r="HO225" s="2"/>
      <c r="HP225" s="2"/>
      <c r="HQ225" s="2"/>
      <c r="HR225" s="2"/>
      <c r="HS225" s="2"/>
      <c r="HT225" s="2"/>
      <c r="HU225" s="2"/>
      <c r="HV225" s="2"/>
      <c r="HW225" s="2"/>
      <c r="HX225" s="2"/>
      <c r="HY225" s="2"/>
      <c r="HZ225" s="2"/>
      <c r="IA225" s="2"/>
      <c r="IB225" s="2"/>
      <c r="IC225" s="2"/>
      <c r="ID225" s="2"/>
      <c r="IE225" s="2"/>
      <c r="IF225" s="2"/>
      <c r="IG225" s="2"/>
      <c r="IH225" s="2"/>
      <c r="II225" s="2"/>
      <c r="IJ225" s="2"/>
      <c r="IK225" s="2"/>
      <c r="IL225" s="2"/>
      <c r="IM225" s="2"/>
      <c r="IN225" s="2"/>
      <c r="IO225" s="2"/>
      <c r="IP225" s="2"/>
      <c r="IQ225" s="2"/>
      <c r="IR225" s="2"/>
      <c r="IS225" s="2"/>
      <c r="IT225" s="2"/>
    </row>
    <row r="226" spans="1:254" s="10" customFormat="1" ht="160.65" customHeight="1" outlineLevel="1" x14ac:dyDescent="0.4">
      <c r="A226" s="121"/>
      <c r="B226" s="93"/>
      <c r="C226" s="112"/>
      <c r="D226" s="94"/>
      <c r="E226" s="94"/>
      <c r="F226" s="94"/>
      <c r="G226" s="94"/>
      <c r="H226" s="88" t="s">
        <v>8</v>
      </c>
      <c r="I226" s="7">
        <v>4.25</v>
      </c>
      <c r="J226" s="7">
        <v>4.2462900000000001</v>
      </c>
      <c r="K226" s="87">
        <f t="shared" si="22"/>
        <v>99.912705882352952</v>
      </c>
      <c r="L226" s="93"/>
      <c r="M226" s="93"/>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c r="GQ226" s="2"/>
      <c r="GR226" s="2"/>
      <c r="GS226" s="2"/>
      <c r="GT226" s="2"/>
      <c r="GU226" s="2"/>
      <c r="GV226" s="2"/>
      <c r="GW226" s="2"/>
      <c r="GX226" s="2"/>
      <c r="GY226" s="2"/>
      <c r="GZ226" s="2"/>
      <c r="HA226" s="2"/>
      <c r="HB226" s="2"/>
      <c r="HC226" s="2"/>
      <c r="HD226" s="2"/>
      <c r="HE226" s="2"/>
      <c r="HF226" s="2"/>
      <c r="HG226" s="2"/>
      <c r="HH226" s="2"/>
      <c r="HI226" s="2"/>
      <c r="HJ226" s="2"/>
      <c r="HK226" s="2"/>
      <c r="HL226" s="2"/>
      <c r="HM226" s="2"/>
      <c r="HN226" s="2"/>
      <c r="HO226" s="2"/>
      <c r="HP226" s="2"/>
      <c r="HQ226" s="2"/>
      <c r="HR226" s="2"/>
      <c r="HS226" s="2"/>
      <c r="HT226" s="2"/>
      <c r="HU226" s="2"/>
      <c r="HV226" s="2"/>
      <c r="HW226" s="2"/>
      <c r="HX226" s="2"/>
      <c r="HY226" s="2"/>
      <c r="HZ226" s="2"/>
      <c r="IA226" s="2"/>
      <c r="IB226" s="2"/>
      <c r="IC226" s="2"/>
      <c r="ID226" s="2"/>
      <c r="IE226" s="2"/>
      <c r="IF226" s="2"/>
      <c r="IG226" s="2"/>
      <c r="IH226" s="2"/>
      <c r="II226" s="2"/>
      <c r="IJ226" s="2"/>
      <c r="IK226" s="2"/>
      <c r="IL226" s="2"/>
      <c r="IM226" s="2"/>
      <c r="IN226" s="2"/>
      <c r="IO226" s="2"/>
      <c r="IP226" s="2"/>
      <c r="IQ226" s="2"/>
      <c r="IR226" s="2"/>
      <c r="IS226" s="2"/>
      <c r="IT226" s="2"/>
    </row>
    <row r="227" spans="1:254" s="10" customFormat="1" ht="20.399999999999999" hidden="1" customHeight="1" outlineLevel="1" x14ac:dyDescent="0.4">
      <c r="A227" s="119" t="s">
        <v>177</v>
      </c>
      <c r="B227" s="93" t="s">
        <v>313</v>
      </c>
      <c r="C227" s="122" t="s">
        <v>311</v>
      </c>
      <c r="D227" s="94">
        <v>44620</v>
      </c>
      <c r="E227" s="94">
        <v>44926</v>
      </c>
      <c r="F227" s="94">
        <v>44620</v>
      </c>
      <c r="G227" s="94">
        <v>44926</v>
      </c>
      <c r="H227" s="24" t="s">
        <v>5</v>
      </c>
      <c r="I227" s="7">
        <f>I228+I229</f>
        <v>47.2</v>
      </c>
      <c r="J227" s="7">
        <f>J228+J229</f>
        <v>47.180909999999997</v>
      </c>
      <c r="K227" s="6">
        <f t="shared" si="22"/>
        <v>99.959555084745759</v>
      </c>
      <c r="L227" s="93" t="s">
        <v>583</v>
      </c>
      <c r="M227" s="93" t="s">
        <v>508</v>
      </c>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c r="GQ227" s="2"/>
      <c r="GR227" s="2"/>
      <c r="GS227" s="2"/>
      <c r="GT227" s="2"/>
      <c r="GU227" s="2"/>
      <c r="GV227" s="2"/>
      <c r="GW227" s="2"/>
      <c r="GX227" s="2"/>
      <c r="GY227" s="2"/>
      <c r="GZ227" s="2"/>
      <c r="HA227" s="2"/>
      <c r="HB227" s="2"/>
      <c r="HC227" s="2"/>
      <c r="HD227" s="2"/>
      <c r="HE227" s="2"/>
      <c r="HF227" s="2"/>
      <c r="HG227" s="2"/>
      <c r="HH227" s="2"/>
      <c r="HI227" s="2"/>
      <c r="HJ227" s="2"/>
      <c r="HK227" s="2"/>
      <c r="HL227" s="2"/>
      <c r="HM227" s="2"/>
      <c r="HN227" s="2"/>
      <c r="HO227" s="2"/>
      <c r="HP227" s="2"/>
      <c r="HQ227" s="2"/>
      <c r="HR227" s="2"/>
      <c r="HS227" s="2"/>
      <c r="HT227" s="2"/>
      <c r="HU227" s="2"/>
      <c r="HV227" s="2"/>
      <c r="HW227" s="2"/>
      <c r="HX227" s="2"/>
      <c r="HY227" s="2"/>
      <c r="HZ227" s="2"/>
      <c r="IA227" s="2"/>
      <c r="IB227" s="2"/>
      <c r="IC227" s="2"/>
      <c r="ID227" s="2"/>
      <c r="IE227" s="2"/>
      <c r="IF227" s="2"/>
      <c r="IG227" s="2"/>
      <c r="IH227" s="2"/>
      <c r="II227" s="2"/>
      <c r="IJ227" s="2"/>
      <c r="IK227" s="2"/>
      <c r="IL227" s="2"/>
      <c r="IM227" s="2"/>
      <c r="IN227" s="2"/>
      <c r="IO227" s="2"/>
      <c r="IP227" s="2"/>
      <c r="IQ227" s="2"/>
      <c r="IR227" s="2"/>
      <c r="IS227" s="2"/>
      <c r="IT227" s="2"/>
    </row>
    <row r="228" spans="1:254" s="10" customFormat="1" ht="22.5" customHeight="1" outlineLevel="1" x14ac:dyDescent="0.4">
      <c r="A228" s="120"/>
      <c r="B228" s="93"/>
      <c r="C228" s="123"/>
      <c r="D228" s="94"/>
      <c r="E228" s="94"/>
      <c r="F228" s="94"/>
      <c r="G228" s="94"/>
      <c r="H228" s="88" t="s">
        <v>7</v>
      </c>
      <c r="I228" s="7">
        <v>44.84</v>
      </c>
      <c r="J228" s="7">
        <v>44.821860000000001</v>
      </c>
      <c r="K228" s="6">
        <f t="shared" si="22"/>
        <v>99.959545049063323</v>
      </c>
      <c r="L228" s="93"/>
      <c r="M228" s="93"/>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c r="GQ228" s="2"/>
      <c r="GR228" s="2"/>
      <c r="GS228" s="2"/>
      <c r="GT228" s="2"/>
      <c r="GU228" s="2"/>
      <c r="GV228" s="2"/>
      <c r="GW228" s="2"/>
      <c r="GX228" s="2"/>
      <c r="GY228" s="2"/>
      <c r="GZ228" s="2"/>
      <c r="HA228" s="2"/>
      <c r="HB228" s="2"/>
      <c r="HC228" s="2"/>
      <c r="HD228" s="2"/>
      <c r="HE228" s="2"/>
      <c r="HF228" s="2"/>
      <c r="HG228" s="2"/>
      <c r="HH228" s="2"/>
      <c r="HI228" s="2"/>
      <c r="HJ228" s="2"/>
      <c r="HK228" s="2"/>
      <c r="HL228" s="2"/>
      <c r="HM228" s="2"/>
      <c r="HN228" s="2"/>
      <c r="HO228" s="2"/>
      <c r="HP228" s="2"/>
      <c r="HQ228" s="2"/>
      <c r="HR228" s="2"/>
      <c r="HS228" s="2"/>
      <c r="HT228" s="2"/>
      <c r="HU228" s="2"/>
      <c r="HV228" s="2"/>
      <c r="HW228" s="2"/>
      <c r="HX228" s="2"/>
      <c r="HY228" s="2"/>
      <c r="HZ228" s="2"/>
      <c r="IA228" s="2"/>
      <c r="IB228" s="2"/>
      <c r="IC228" s="2"/>
      <c r="ID228" s="2"/>
      <c r="IE228" s="2"/>
      <c r="IF228" s="2"/>
      <c r="IG228" s="2"/>
      <c r="IH228" s="2"/>
      <c r="II228" s="2"/>
      <c r="IJ228" s="2"/>
      <c r="IK228" s="2"/>
      <c r="IL228" s="2"/>
      <c r="IM228" s="2"/>
      <c r="IN228" s="2"/>
      <c r="IO228" s="2"/>
      <c r="IP228" s="2"/>
      <c r="IQ228" s="2"/>
      <c r="IR228" s="2"/>
      <c r="IS228" s="2"/>
      <c r="IT228" s="2"/>
    </row>
    <row r="229" spans="1:254" s="10" customFormat="1" ht="154.19999999999999" customHeight="1" outlineLevel="1" x14ac:dyDescent="0.4">
      <c r="A229" s="121"/>
      <c r="B229" s="93"/>
      <c r="C229" s="112"/>
      <c r="D229" s="94"/>
      <c r="E229" s="94"/>
      <c r="F229" s="94"/>
      <c r="G229" s="94"/>
      <c r="H229" s="88" t="s">
        <v>8</v>
      </c>
      <c r="I229" s="7">
        <v>2.36</v>
      </c>
      <c r="J229" s="7">
        <v>2.3590499999999999</v>
      </c>
      <c r="K229" s="6">
        <f t="shared" si="22"/>
        <v>99.959745762711862</v>
      </c>
      <c r="L229" s="93"/>
      <c r="M229" s="93"/>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c r="GQ229" s="2"/>
      <c r="GR229" s="2"/>
      <c r="GS229" s="2"/>
      <c r="GT229" s="2"/>
      <c r="GU229" s="2"/>
      <c r="GV229" s="2"/>
      <c r="GW229" s="2"/>
      <c r="GX229" s="2"/>
      <c r="GY229" s="2"/>
      <c r="GZ229" s="2"/>
      <c r="HA229" s="2"/>
      <c r="HB229" s="2"/>
      <c r="HC229" s="2"/>
      <c r="HD229" s="2"/>
      <c r="HE229" s="2"/>
      <c r="HF229" s="2"/>
      <c r="HG229" s="2"/>
      <c r="HH229" s="2"/>
      <c r="HI229" s="2"/>
      <c r="HJ229" s="2"/>
      <c r="HK229" s="2"/>
      <c r="HL229" s="2"/>
      <c r="HM229" s="2"/>
      <c r="HN229" s="2"/>
      <c r="HO229" s="2"/>
      <c r="HP229" s="2"/>
      <c r="HQ229" s="2"/>
      <c r="HR229" s="2"/>
      <c r="HS229" s="2"/>
      <c r="HT229" s="2"/>
      <c r="HU229" s="2"/>
      <c r="HV229" s="2"/>
      <c r="HW229" s="2"/>
      <c r="HX229" s="2"/>
      <c r="HY229" s="2"/>
      <c r="HZ229" s="2"/>
      <c r="IA229" s="2"/>
      <c r="IB229" s="2"/>
      <c r="IC229" s="2"/>
      <c r="ID229" s="2"/>
      <c r="IE229" s="2"/>
      <c r="IF229" s="2"/>
      <c r="IG229" s="2"/>
      <c r="IH229" s="2"/>
      <c r="II229" s="2"/>
      <c r="IJ229" s="2"/>
      <c r="IK229" s="2"/>
      <c r="IL229" s="2"/>
      <c r="IM229" s="2"/>
      <c r="IN229" s="2"/>
      <c r="IO229" s="2"/>
      <c r="IP229" s="2"/>
      <c r="IQ229" s="2"/>
      <c r="IR229" s="2"/>
      <c r="IS229" s="2"/>
      <c r="IT229" s="2"/>
    </row>
    <row r="230" spans="1:254" s="10" customFormat="1" ht="20.399999999999999" hidden="1" customHeight="1" outlineLevel="1" x14ac:dyDescent="0.4">
      <c r="A230" s="119" t="s">
        <v>178</v>
      </c>
      <c r="B230" s="93" t="s">
        <v>314</v>
      </c>
      <c r="C230" s="122" t="s">
        <v>311</v>
      </c>
      <c r="D230" s="94">
        <v>44620</v>
      </c>
      <c r="E230" s="94">
        <v>44926</v>
      </c>
      <c r="F230" s="94">
        <v>44620</v>
      </c>
      <c r="G230" s="94">
        <v>44926</v>
      </c>
      <c r="H230" s="24" t="s">
        <v>5</v>
      </c>
      <c r="I230" s="7">
        <f>I231+I232</f>
        <v>47.2</v>
      </c>
      <c r="J230" s="7">
        <f>J231+J232</f>
        <v>47.180909999999997</v>
      </c>
      <c r="K230" s="39">
        <f t="shared" si="22"/>
        <v>99.959555084745759</v>
      </c>
      <c r="L230" s="93" t="s">
        <v>584</v>
      </c>
      <c r="M230" s="93" t="s">
        <v>508</v>
      </c>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c r="GS230" s="2"/>
      <c r="GT230" s="2"/>
      <c r="GU230" s="2"/>
      <c r="GV230" s="2"/>
      <c r="GW230" s="2"/>
      <c r="GX230" s="2"/>
      <c r="GY230" s="2"/>
      <c r="GZ230" s="2"/>
      <c r="HA230" s="2"/>
      <c r="HB230" s="2"/>
      <c r="HC230" s="2"/>
      <c r="HD230" s="2"/>
      <c r="HE230" s="2"/>
      <c r="HF230" s="2"/>
      <c r="HG230" s="2"/>
      <c r="HH230" s="2"/>
      <c r="HI230" s="2"/>
      <c r="HJ230" s="2"/>
      <c r="HK230" s="2"/>
      <c r="HL230" s="2"/>
      <c r="HM230" s="2"/>
      <c r="HN230" s="2"/>
      <c r="HO230" s="2"/>
      <c r="HP230" s="2"/>
      <c r="HQ230" s="2"/>
      <c r="HR230" s="2"/>
      <c r="HS230" s="2"/>
      <c r="HT230" s="2"/>
      <c r="HU230" s="2"/>
      <c r="HV230" s="2"/>
      <c r="HW230" s="2"/>
      <c r="HX230" s="2"/>
      <c r="HY230" s="2"/>
      <c r="HZ230" s="2"/>
      <c r="IA230" s="2"/>
      <c r="IB230" s="2"/>
      <c r="IC230" s="2"/>
      <c r="ID230" s="2"/>
      <c r="IE230" s="2"/>
      <c r="IF230" s="2"/>
      <c r="IG230" s="2"/>
      <c r="IH230" s="2"/>
      <c r="II230" s="2"/>
      <c r="IJ230" s="2"/>
      <c r="IK230" s="2"/>
      <c r="IL230" s="2"/>
      <c r="IM230" s="2"/>
      <c r="IN230" s="2"/>
      <c r="IO230" s="2"/>
      <c r="IP230" s="2"/>
      <c r="IQ230" s="2"/>
      <c r="IR230" s="2"/>
      <c r="IS230" s="2"/>
      <c r="IT230" s="2"/>
    </row>
    <row r="231" spans="1:254" s="10" customFormat="1" ht="22.5" customHeight="1" outlineLevel="1" x14ac:dyDescent="0.4">
      <c r="A231" s="120"/>
      <c r="B231" s="93"/>
      <c r="C231" s="123"/>
      <c r="D231" s="94"/>
      <c r="E231" s="94"/>
      <c r="F231" s="94"/>
      <c r="G231" s="94"/>
      <c r="H231" s="88" t="s">
        <v>7</v>
      </c>
      <c r="I231" s="7">
        <v>44.84</v>
      </c>
      <c r="J231" s="7">
        <v>44.821860000000001</v>
      </c>
      <c r="K231" s="87">
        <f t="shared" si="22"/>
        <v>99.959545049063323</v>
      </c>
      <c r="L231" s="93"/>
      <c r="M231" s="93"/>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c r="GQ231" s="2"/>
      <c r="GR231" s="2"/>
      <c r="GS231" s="2"/>
      <c r="GT231" s="2"/>
      <c r="GU231" s="2"/>
      <c r="GV231" s="2"/>
      <c r="GW231" s="2"/>
      <c r="GX231" s="2"/>
      <c r="GY231" s="2"/>
      <c r="GZ231" s="2"/>
      <c r="HA231" s="2"/>
      <c r="HB231" s="2"/>
      <c r="HC231" s="2"/>
      <c r="HD231" s="2"/>
      <c r="HE231" s="2"/>
      <c r="HF231" s="2"/>
      <c r="HG231" s="2"/>
      <c r="HH231" s="2"/>
      <c r="HI231" s="2"/>
      <c r="HJ231" s="2"/>
      <c r="HK231" s="2"/>
      <c r="HL231" s="2"/>
      <c r="HM231" s="2"/>
      <c r="HN231" s="2"/>
      <c r="HO231" s="2"/>
      <c r="HP231" s="2"/>
      <c r="HQ231" s="2"/>
      <c r="HR231" s="2"/>
      <c r="HS231" s="2"/>
      <c r="HT231" s="2"/>
      <c r="HU231" s="2"/>
      <c r="HV231" s="2"/>
      <c r="HW231" s="2"/>
      <c r="HX231" s="2"/>
      <c r="HY231" s="2"/>
      <c r="HZ231" s="2"/>
      <c r="IA231" s="2"/>
      <c r="IB231" s="2"/>
      <c r="IC231" s="2"/>
      <c r="ID231" s="2"/>
      <c r="IE231" s="2"/>
      <c r="IF231" s="2"/>
      <c r="IG231" s="2"/>
      <c r="IH231" s="2"/>
      <c r="II231" s="2"/>
      <c r="IJ231" s="2"/>
      <c r="IK231" s="2"/>
      <c r="IL231" s="2"/>
      <c r="IM231" s="2"/>
      <c r="IN231" s="2"/>
      <c r="IO231" s="2"/>
      <c r="IP231" s="2"/>
      <c r="IQ231" s="2"/>
      <c r="IR231" s="2"/>
      <c r="IS231" s="2"/>
      <c r="IT231" s="2"/>
    </row>
    <row r="232" spans="1:254" s="10" customFormat="1" ht="149.4" customHeight="1" outlineLevel="1" x14ac:dyDescent="0.4">
      <c r="A232" s="121"/>
      <c r="B232" s="93"/>
      <c r="C232" s="112"/>
      <c r="D232" s="94"/>
      <c r="E232" s="94"/>
      <c r="F232" s="94"/>
      <c r="G232" s="94"/>
      <c r="H232" s="88" t="s">
        <v>8</v>
      </c>
      <c r="I232" s="7">
        <v>2.36</v>
      </c>
      <c r="J232" s="7">
        <v>2.3590499999999999</v>
      </c>
      <c r="K232" s="87">
        <f t="shared" si="22"/>
        <v>99.959745762711862</v>
      </c>
      <c r="L232" s="93"/>
      <c r="M232" s="93"/>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c r="GQ232" s="2"/>
      <c r="GR232" s="2"/>
      <c r="GS232" s="2"/>
      <c r="GT232" s="2"/>
      <c r="GU232" s="2"/>
      <c r="GV232" s="2"/>
      <c r="GW232" s="2"/>
      <c r="GX232" s="2"/>
      <c r="GY232" s="2"/>
      <c r="GZ232" s="2"/>
      <c r="HA232" s="2"/>
      <c r="HB232" s="2"/>
      <c r="HC232" s="2"/>
      <c r="HD232" s="2"/>
      <c r="HE232" s="2"/>
      <c r="HF232" s="2"/>
      <c r="HG232" s="2"/>
      <c r="HH232" s="2"/>
      <c r="HI232" s="2"/>
      <c r="HJ232" s="2"/>
      <c r="HK232" s="2"/>
      <c r="HL232" s="2"/>
      <c r="HM232" s="2"/>
      <c r="HN232" s="2"/>
      <c r="HO232" s="2"/>
      <c r="HP232" s="2"/>
      <c r="HQ232" s="2"/>
      <c r="HR232" s="2"/>
      <c r="HS232" s="2"/>
      <c r="HT232" s="2"/>
      <c r="HU232" s="2"/>
      <c r="HV232" s="2"/>
      <c r="HW232" s="2"/>
      <c r="HX232" s="2"/>
      <c r="HY232" s="2"/>
      <c r="HZ232" s="2"/>
      <c r="IA232" s="2"/>
      <c r="IB232" s="2"/>
      <c r="IC232" s="2"/>
      <c r="ID232" s="2"/>
      <c r="IE232" s="2"/>
      <c r="IF232" s="2"/>
      <c r="IG232" s="2"/>
      <c r="IH232" s="2"/>
      <c r="II232" s="2"/>
      <c r="IJ232" s="2"/>
      <c r="IK232" s="2"/>
      <c r="IL232" s="2"/>
      <c r="IM232" s="2"/>
      <c r="IN232" s="2"/>
      <c r="IO232" s="2"/>
      <c r="IP232" s="2"/>
      <c r="IQ232" s="2"/>
      <c r="IR232" s="2"/>
      <c r="IS232" s="2"/>
      <c r="IT232" s="2"/>
    </row>
    <row r="233" spans="1:254" s="10" customFormat="1" ht="20.399999999999999" hidden="1" customHeight="1" outlineLevel="1" x14ac:dyDescent="0.4">
      <c r="A233" s="119" t="s">
        <v>179</v>
      </c>
      <c r="B233" s="93" t="s">
        <v>315</v>
      </c>
      <c r="C233" s="93" t="s">
        <v>488</v>
      </c>
      <c r="D233" s="94">
        <v>44620</v>
      </c>
      <c r="E233" s="94">
        <v>44926</v>
      </c>
      <c r="F233" s="94">
        <v>44620</v>
      </c>
      <c r="G233" s="94">
        <v>44926</v>
      </c>
      <c r="H233" s="24" t="s">
        <v>5</v>
      </c>
      <c r="I233" s="7">
        <f>I234+I235</f>
        <v>51.730000000000004</v>
      </c>
      <c r="J233" s="7">
        <f>J234+J235</f>
        <v>51.5</v>
      </c>
      <c r="K233" s="39">
        <f t="shared" si="22"/>
        <v>99.555383723178039</v>
      </c>
      <c r="L233" s="93" t="s">
        <v>394</v>
      </c>
      <c r="M233" s="93" t="s">
        <v>508</v>
      </c>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c r="GQ233" s="2"/>
      <c r="GR233" s="2"/>
      <c r="GS233" s="2"/>
      <c r="GT233" s="2"/>
      <c r="GU233" s="2"/>
      <c r="GV233" s="2"/>
      <c r="GW233" s="2"/>
      <c r="GX233" s="2"/>
      <c r="GY233" s="2"/>
      <c r="GZ233" s="2"/>
      <c r="HA233" s="2"/>
      <c r="HB233" s="2"/>
      <c r="HC233" s="2"/>
      <c r="HD233" s="2"/>
      <c r="HE233" s="2"/>
      <c r="HF233" s="2"/>
      <c r="HG233" s="2"/>
      <c r="HH233" s="2"/>
      <c r="HI233" s="2"/>
      <c r="HJ233" s="2"/>
      <c r="HK233" s="2"/>
      <c r="HL233" s="2"/>
      <c r="HM233" s="2"/>
      <c r="HN233" s="2"/>
      <c r="HO233" s="2"/>
      <c r="HP233" s="2"/>
      <c r="HQ233" s="2"/>
      <c r="HR233" s="2"/>
      <c r="HS233" s="2"/>
      <c r="HT233" s="2"/>
      <c r="HU233" s="2"/>
      <c r="HV233" s="2"/>
      <c r="HW233" s="2"/>
      <c r="HX233" s="2"/>
      <c r="HY233" s="2"/>
      <c r="HZ233" s="2"/>
      <c r="IA233" s="2"/>
      <c r="IB233" s="2"/>
      <c r="IC233" s="2"/>
      <c r="ID233" s="2"/>
      <c r="IE233" s="2"/>
      <c r="IF233" s="2"/>
      <c r="IG233" s="2"/>
      <c r="IH233" s="2"/>
      <c r="II233" s="2"/>
      <c r="IJ233" s="2"/>
      <c r="IK233" s="2"/>
      <c r="IL233" s="2"/>
      <c r="IM233" s="2"/>
      <c r="IN233" s="2"/>
      <c r="IO233" s="2"/>
      <c r="IP233" s="2"/>
      <c r="IQ233" s="2"/>
      <c r="IR233" s="2"/>
      <c r="IS233" s="2"/>
      <c r="IT233" s="2"/>
    </row>
    <row r="234" spans="1:254" s="10" customFormat="1" ht="22.5" customHeight="1" outlineLevel="1" x14ac:dyDescent="0.4">
      <c r="A234" s="120"/>
      <c r="B234" s="93"/>
      <c r="C234" s="125"/>
      <c r="D234" s="94"/>
      <c r="E234" s="94"/>
      <c r="F234" s="94"/>
      <c r="G234" s="94"/>
      <c r="H234" s="88" t="s">
        <v>7</v>
      </c>
      <c r="I234" s="7">
        <v>49.14</v>
      </c>
      <c r="J234" s="7">
        <v>48.921500000000002</v>
      </c>
      <c r="K234" s="87">
        <f t="shared" si="22"/>
        <v>99.55535205535206</v>
      </c>
      <c r="L234" s="93"/>
      <c r="M234" s="93"/>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c r="GQ234" s="2"/>
      <c r="GR234" s="2"/>
      <c r="GS234" s="2"/>
      <c r="GT234" s="2"/>
      <c r="GU234" s="2"/>
      <c r="GV234" s="2"/>
      <c r="GW234" s="2"/>
      <c r="GX234" s="2"/>
      <c r="GY234" s="2"/>
      <c r="GZ234" s="2"/>
      <c r="HA234" s="2"/>
      <c r="HB234" s="2"/>
      <c r="HC234" s="2"/>
      <c r="HD234" s="2"/>
      <c r="HE234" s="2"/>
      <c r="HF234" s="2"/>
      <c r="HG234" s="2"/>
      <c r="HH234" s="2"/>
      <c r="HI234" s="2"/>
      <c r="HJ234" s="2"/>
      <c r="HK234" s="2"/>
      <c r="HL234" s="2"/>
      <c r="HM234" s="2"/>
      <c r="HN234" s="2"/>
      <c r="HO234" s="2"/>
      <c r="HP234" s="2"/>
      <c r="HQ234" s="2"/>
      <c r="HR234" s="2"/>
      <c r="HS234" s="2"/>
      <c r="HT234" s="2"/>
      <c r="HU234" s="2"/>
      <c r="HV234" s="2"/>
      <c r="HW234" s="2"/>
      <c r="HX234" s="2"/>
      <c r="HY234" s="2"/>
      <c r="HZ234" s="2"/>
      <c r="IA234" s="2"/>
      <c r="IB234" s="2"/>
      <c r="IC234" s="2"/>
      <c r="ID234" s="2"/>
      <c r="IE234" s="2"/>
      <c r="IF234" s="2"/>
      <c r="IG234" s="2"/>
      <c r="IH234" s="2"/>
      <c r="II234" s="2"/>
      <c r="IJ234" s="2"/>
      <c r="IK234" s="2"/>
      <c r="IL234" s="2"/>
      <c r="IM234" s="2"/>
      <c r="IN234" s="2"/>
      <c r="IO234" s="2"/>
      <c r="IP234" s="2"/>
      <c r="IQ234" s="2"/>
      <c r="IR234" s="2"/>
      <c r="IS234" s="2"/>
      <c r="IT234" s="2"/>
    </row>
    <row r="235" spans="1:254" s="10" customFormat="1" ht="120" customHeight="1" outlineLevel="1" x14ac:dyDescent="0.4">
      <c r="A235" s="121"/>
      <c r="B235" s="93"/>
      <c r="C235" s="125"/>
      <c r="D235" s="94"/>
      <c r="E235" s="94"/>
      <c r="F235" s="94"/>
      <c r="G235" s="94"/>
      <c r="H235" s="88" t="s">
        <v>8</v>
      </c>
      <c r="I235" s="7">
        <v>2.59</v>
      </c>
      <c r="J235" s="7">
        <v>2.5785</v>
      </c>
      <c r="K235" s="87">
        <f t="shared" si="22"/>
        <v>99.555984555984566</v>
      </c>
      <c r="L235" s="93"/>
      <c r="M235" s="93"/>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c r="GQ235" s="2"/>
      <c r="GR235" s="2"/>
      <c r="GS235" s="2"/>
      <c r="GT235" s="2"/>
      <c r="GU235" s="2"/>
      <c r="GV235" s="2"/>
      <c r="GW235" s="2"/>
      <c r="GX235" s="2"/>
      <c r="GY235" s="2"/>
      <c r="GZ235" s="2"/>
      <c r="HA235" s="2"/>
      <c r="HB235" s="2"/>
      <c r="HC235" s="2"/>
      <c r="HD235" s="2"/>
      <c r="HE235" s="2"/>
      <c r="HF235" s="2"/>
      <c r="HG235" s="2"/>
      <c r="HH235" s="2"/>
      <c r="HI235" s="2"/>
      <c r="HJ235" s="2"/>
      <c r="HK235" s="2"/>
      <c r="HL235" s="2"/>
      <c r="HM235" s="2"/>
      <c r="HN235" s="2"/>
      <c r="HO235" s="2"/>
      <c r="HP235" s="2"/>
      <c r="HQ235" s="2"/>
      <c r="HR235" s="2"/>
      <c r="HS235" s="2"/>
      <c r="HT235" s="2"/>
      <c r="HU235" s="2"/>
      <c r="HV235" s="2"/>
      <c r="HW235" s="2"/>
      <c r="HX235" s="2"/>
      <c r="HY235" s="2"/>
      <c r="HZ235" s="2"/>
      <c r="IA235" s="2"/>
      <c r="IB235" s="2"/>
      <c r="IC235" s="2"/>
      <c r="ID235" s="2"/>
      <c r="IE235" s="2"/>
      <c r="IF235" s="2"/>
      <c r="IG235" s="2"/>
      <c r="IH235" s="2"/>
      <c r="II235" s="2"/>
      <c r="IJ235" s="2"/>
      <c r="IK235" s="2"/>
      <c r="IL235" s="2"/>
      <c r="IM235" s="2"/>
      <c r="IN235" s="2"/>
      <c r="IO235" s="2"/>
      <c r="IP235" s="2"/>
      <c r="IQ235" s="2"/>
      <c r="IR235" s="2"/>
      <c r="IS235" s="2"/>
      <c r="IT235" s="2"/>
    </row>
    <row r="236" spans="1:254" s="10" customFormat="1" ht="20.399999999999999" hidden="1" customHeight="1" outlineLevel="1" x14ac:dyDescent="0.4">
      <c r="A236" s="119" t="s">
        <v>180</v>
      </c>
      <c r="B236" s="93" t="s">
        <v>316</v>
      </c>
      <c r="C236" s="93" t="s">
        <v>488</v>
      </c>
      <c r="D236" s="94">
        <v>44620</v>
      </c>
      <c r="E236" s="94">
        <v>44926</v>
      </c>
      <c r="F236" s="94">
        <v>44620</v>
      </c>
      <c r="G236" s="94">
        <v>44926</v>
      </c>
      <c r="H236" s="24" t="s">
        <v>5</v>
      </c>
      <c r="I236" s="7">
        <f>I237+I238</f>
        <v>44</v>
      </c>
      <c r="J236" s="7">
        <f>J237+J238</f>
        <v>43.9</v>
      </c>
      <c r="K236" s="39">
        <f t="shared" si="22"/>
        <v>99.772727272727266</v>
      </c>
      <c r="L236" s="93" t="s">
        <v>395</v>
      </c>
      <c r="M236" s="93" t="s">
        <v>508</v>
      </c>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c r="GQ236" s="2"/>
      <c r="GR236" s="2"/>
      <c r="GS236" s="2"/>
      <c r="GT236" s="2"/>
      <c r="GU236" s="2"/>
      <c r="GV236" s="2"/>
      <c r="GW236" s="2"/>
      <c r="GX236" s="2"/>
      <c r="GY236" s="2"/>
      <c r="GZ236" s="2"/>
      <c r="HA236" s="2"/>
      <c r="HB236" s="2"/>
      <c r="HC236" s="2"/>
      <c r="HD236" s="2"/>
      <c r="HE236" s="2"/>
      <c r="HF236" s="2"/>
      <c r="HG236" s="2"/>
      <c r="HH236" s="2"/>
      <c r="HI236" s="2"/>
      <c r="HJ236" s="2"/>
      <c r="HK236" s="2"/>
      <c r="HL236" s="2"/>
      <c r="HM236" s="2"/>
      <c r="HN236" s="2"/>
      <c r="HO236" s="2"/>
      <c r="HP236" s="2"/>
      <c r="HQ236" s="2"/>
      <c r="HR236" s="2"/>
      <c r="HS236" s="2"/>
      <c r="HT236" s="2"/>
      <c r="HU236" s="2"/>
      <c r="HV236" s="2"/>
      <c r="HW236" s="2"/>
      <c r="HX236" s="2"/>
      <c r="HY236" s="2"/>
      <c r="HZ236" s="2"/>
      <c r="IA236" s="2"/>
      <c r="IB236" s="2"/>
      <c r="IC236" s="2"/>
      <c r="ID236" s="2"/>
      <c r="IE236" s="2"/>
      <c r="IF236" s="2"/>
      <c r="IG236" s="2"/>
      <c r="IH236" s="2"/>
      <c r="II236" s="2"/>
      <c r="IJ236" s="2"/>
      <c r="IK236" s="2"/>
      <c r="IL236" s="2"/>
      <c r="IM236" s="2"/>
      <c r="IN236" s="2"/>
      <c r="IO236" s="2"/>
      <c r="IP236" s="2"/>
      <c r="IQ236" s="2"/>
      <c r="IR236" s="2"/>
      <c r="IS236" s="2"/>
      <c r="IT236" s="2"/>
    </row>
    <row r="237" spans="1:254" s="10" customFormat="1" ht="22.5" customHeight="1" outlineLevel="1" x14ac:dyDescent="0.4">
      <c r="A237" s="120"/>
      <c r="B237" s="93"/>
      <c r="C237" s="125"/>
      <c r="D237" s="94"/>
      <c r="E237" s="94"/>
      <c r="F237" s="94"/>
      <c r="G237" s="94"/>
      <c r="H237" s="88" t="s">
        <v>7</v>
      </c>
      <c r="I237" s="7">
        <v>41.8</v>
      </c>
      <c r="J237" s="7">
        <v>41.704999999999998</v>
      </c>
      <c r="K237" s="87">
        <f t="shared" si="22"/>
        <v>99.77272727272728</v>
      </c>
      <c r="L237" s="93"/>
      <c r="M237" s="93"/>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c r="GQ237" s="2"/>
      <c r="GR237" s="2"/>
      <c r="GS237" s="2"/>
      <c r="GT237" s="2"/>
      <c r="GU237" s="2"/>
      <c r="GV237" s="2"/>
      <c r="GW237" s="2"/>
      <c r="GX237" s="2"/>
      <c r="GY237" s="2"/>
      <c r="GZ237" s="2"/>
      <c r="HA237" s="2"/>
      <c r="HB237" s="2"/>
      <c r="HC237" s="2"/>
      <c r="HD237" s="2"/>
      <c r="HE237" s="2"/>
      <c r="HF237" s="2"/>
      <c r="HG237" s="2"/>
      <c r="HH237" s="2"/>
      <c r="HI237" s="2"/>
      <c r="HJ237" s="2"/>
      <c r="HK237" s="2"/>
      <c r="HL237" s="2"/>
      <c r="HM237" s="2"/>
      <c r="HN237" s="2"/>
      <c r="HO237" s="2"/>
      <c r="HP237" s="2"/>
      <c r="HQ237" s="2"/>
      <c r="HR237" s="2"/>
      <c r="HS237" s="2"/>
      <c r="HT237" s="2"/>
      <c r="HU237" s="2"/>
      <c r="HV237" s="2"/>
      <c r="HW237" s="2"/>
      <c r="HX237" s="2"/>
      <c r="HY237" s="2"/>
      <c r="HZ237" s="2"/>
      <c r="IA237" s="2"/>
      <c r="IB237" s="2"/>
      <c r="IC237" s="2"/>
      <c r="ID237" s="2"/>
      <c r="IE237" s="2"/>
      <c r="IF237" s="2"/>
      <c r="IG237" s="2"/>
      <c r="IH237" s="2"/>
      <c r="II237" s="2"/>
      <c r="IJ237" s="2"/>
      <c r="IK237" s="2"/>
      <c r="IL237" s="2"/>
      <c r="IM237" s="2"/>
      <c r="IN237" s="2"/>
      <c r="IO237" s="2"/>
      <c r="IP237" s="2"/>
      <c r="IQ237" s="2"/>
      <c r="IR237" s="2"/>
      <c r="IS237" s="2"/>
      <c r="IT237" s="2"/>
    </row>
    <row r="238" spans="1:254" s="10" customFormat="1" ht="108.6" customHeight="1" outlineLevel="1" x14ac:dyDescent="0.4">
      <c r="A238" s="121"/>
      <c r="B238" s="93"/>
      <c r="C238" s="125"/>
      <c r="D238" s="94"/>
      <c r="E238" s="94"/>
      <c r="F238" s="94"/>
      <c r="G238" s="94"/>
      <c r="H238" s="88" t="s">
        <v>8</v>
      </c>
      <c r="I238" s="7">
        <v>2.2000000000000002</v>
      </c>
      <c r="J238" s="7">
        <v>2.1949999999999998</v>
      </c>
      <c r="K238" s="87">
        <f t="shared" si="22"/>
        <v>99.772727272727252</v>
      </c>
      <c r="L238" s="93"/>
      <c r="M238" s="93"/>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c r="GQ238" s="2"/>
      <c r="GR238" s="2"/>
      <c r="GS238" s="2"/>
      <c r="GT238" s="2"/>
      <c r="GU238" s="2"/>
      <c r="GV238" s="2"/>
      <c r="GW238" s="2"/>
      <c r="GX238" s="2"/>
      <c r="GY238" s="2"/>
      <c r="GZ238" s="2"/>
      <c r="HA238" s="2"/>
      <c r="HB238" s="2"/>
      <c r="HC238" s="2"/>
      <c r="HD238" s="2"/>
      <c r="HE238" s="2"/>
      <c r="HF238" s="2"/>
      <c r="HG238" s="2"/>
      <c r="HH238" s="2"/>
      <c r="HI238" s="2"/>
      <c r="HJ238" s="2"/>
      <c r="HK238" s="2"/>
      <c r="HL238" s="2"/>
      <c r="HM238" s="2"/>
      <c r="HN238" s="2"/>
      <c r="HO238" s="2"/>
      <c r="HP238" s="2"/>
      <c r="HQ238" s="2"/>
      <c r="HR238" s="2"/>
      <c r="HS238" s="2"/>
      <c r="HT238" s="2"/>
      <c r="HU238" s="2"/>
      <c r="HV238" s="2"/>
      <c r="HW238" s="2"/>
      <c r="HX238" s="2"/>
      <c r="HY238" s="2"/>
      <c r="HZ238" s="2"/>
      <c r="IA238" s="2"/>
      <c r="IB238" s="2"/>
      <c r="IC238" s="2"/>
      <c r="ID238" s="2"/>
      <c r="IE238" s="2"/>
      <c r="IF238" s="2"/>
      <c r="IG238" s="2"/>
      <c r="IH238" s="2"/>
      <c r="II238" s="2"/>
      <c r="IJ238" s="2"/>
      <c r="IK238" s="2"/>
      <c r="IL238" s="2"/>
      <c r="IM238" s="2"/>
      <c r="IN238" s="2"/>
      <c r="IO238" s="2"/>
      <c r="IP238" s="2"/>
      <c r="IQ238" s="2"/>
      <c r="IR238" s="2"/>
      <c r="IS238" s="2"/>
      <c r="IT238" s="2"/>
    </row>
    <row r="239" spans="1:254" s="10" customFormat="1" ht="20.399999999999999" hidden="1" customHeight="1" outlineLevel="1" x14ac:dyDescent="0.4">
      <c r="A239" s="119" t="s">
        <v>181</v>
      </c>
      <c r="B239" s="93" t="s">
        <v>317</v>
      </c>
      <c r="C239" s="93" t="s">
        <v>488</v>
      </c>
      <c r="D239" s="94">
        <v>44620</v>
      </c>
      <c r="E239" s="94">
        <v>44926</v>
      </c>
      <c r="F239" s="94">
        <v>44620</v>
      </c>
      <c r="G239" s="94">
        <v>44926</v>
      </c>
      <c r="H239" s="24" t="s">
        <v>5</v>
      </c>
      <c r="I239" s="7">
        <f>I240+I241</f>
        <v>53.16</v>
      </c>
      <c r="J239" s="7">
        <f>J240+J241</f>
        <v>53.16</v>
      </c>
      <c r="K239" s="39">
        <f t="shared" si="22"/>
        <v>100</v>
      </c>
      <c r="L239" s="93" t="s">
        <v>396</v>
      </c>
      <c r="M239" s="93" t="s">
        <v>508</v>
      </c>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c r="GQ239" s="2"/>
      <c r="GR239" s="2"/>
      <c r="GS239" s="2"/>
      <c r="GT239" s="2"/>
      <c r="GU239" s="2"/>
      <c r="GV239" s="2"/>
      <c r="GW239" s="2"/>
      <c r="GX239" s="2"/>
      <c r="GY239" s="2"/>
      <c r="GZ239" s="2"/>
      <c r="HA239" s="2"/>
      <c r="HB239" s="2"/>
      <c r="HC239" s="2"/>
      <c r="HD239" s="2"/>
      <c r="HE239" s="2"/>
      <c r="HF239" s="2"/>
      <c r="HG239" s="2"/>
      <c r="HH239" s="2"/>
      <c r="HI239" s="2"/>
      <c r="HJ239" s="2"/>
      <c r="HK239" s="2"/>
      <c r="HL239" s="2"/>
      <c r="HM239" s="2"/>
      <c r="HN239" s="2"/>
      <c r="HO239" s="2"/>
      <c r="HP239" s="2"/>
      <c r="HQ239" s="2"/>
      <c r="HR239" s="2"/>
      <c r="HS239" s="2"/>
      <c r="HT239" s="2"/>
      <c r="HU239" s="2"/>
      <c r="HV239" s="2"/>
      <c r="HW239" s="2"/>
      <c r="HX239" s="2"/>
      <c r="HY239" s="2"/>
      <c r="HZ239" s="2"/>
      <c r="IA239" s="2"/>
      <c r="IB239" s="2"/>
      <c r="IC239" s="2"/>
      <c r="ID239" s="2"/>
      <c r="IE239" s="2"/>
      <c r="IF239" s="2"/>
      <c r="IG239" s="2"/>
      <c r="IH239" s="2"/>
      <c r="II239" s="2"/>
      <c r="IJ239" s="2"/>
      <c r="IK239" s="2"/>
      <c r="IL239" s="2"/>
      <c r="IM239" s="2"/>
      <c r="IN239" s="2"/>
      <c r="IO239" s="2"/>
      <c r="IP239" s="2"/>
      <c r="IQ239" s="2"/>
      <c r="IR239" s="2"/>
      <c r="IS239" s="2"/>
      <c r="IT239" s="2"/>
    </row>
    <row r="240" spans="1:254" s="10" customFormat="1" ht="22.5" customHeight="1" outlineLevel="1" x14ac:dyDescent="0.4">
      <c r="A240" s="120"/>
      <c r="B240" s="93"/>
      <c r="C240" s="125"/>
      <c r="D240" s="94"/>
      <c r="E240" s="94"/>
      <c r="F240" s="94"/>
      <c r="G240" s="94"/>
      <c r="H240" s="88" t="s">
        <v>7</v>
      </c>
      <c r="I240" s="7">
        <v>50.5</v>
      </c>
      <c r="J240" s="7">
        <v>50.5</v>
      </c>
      <c r="K240" s="87">
        <f t="shared" si="22"/>
        <v>100</v>
      </c>
      <c r="L240" s="93"/>
      <c r="M240" s="93"/>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c r="GF240" s="2"/>
      <c r="GG240" s="2"/>
      <c r="GH240" s="2"/>
      <c r="GI240" s="2"/>
      <c r="GJ240" s="2"/>
      <c r="GK240" s="2"/>
      <c r="GL240" s="2"/>
      <c r="GM240" s="2"/>
      <c r="GN240" s="2"/>
      <c r="GO240" s="2"/>
      <c r="GP240" s="2"/>
      <c r="GQ240" s="2"/>
      <c r="GR240" s="2"/>
      <c r="GS240" s="2"/>
      <c r="GT240" s="2"/>
      <c r="GU240" s="2"/>
      <c r="GV240" s="2"/>
      <c r="GW240" s="2"/>
      <c r="GX240" s="2"/>
      <c r="GY240" s="2"/>
      <c r="GZ240" s="2"/>
      <c r="HA240" s="2"/>
      <c r="HB240" s="2"/>
      <c r="HC240" s="2"/>
      <c r="HD240" s="2"/>
      <c r="HE240" s="2"/>
      <c r="HF240" s="2"/>
      <c r="HG240" s="2"/>
      <c r="HH240" s="2"/>
      <c r="HI240" s="2"/>
      <c r="HJ240" s="2"/>
      <c r="HK240" s="2"/>
      <c r="HL240" s="2"/>
      <c r="HM240" s="2"/>
      <c r="HN240" s="2"/>
      <c r="HO240" s="2"/>
      <c r="HP240" s="2"/>
      <c r="HQ240" s="2"/>
      <c r="HR240" s="2"/>
      <c r="HS240" s="2"/>
      <c r="HT240" s="2"/>
      <c r="HU240" s="2"/>
      <c r="HV240" s="2"/>
      <c r="HW240" s="2"/>
      <c r="HX240" s="2"/>
      <c r="HY240" s="2"/>
      <c r="HZ240" s="2"/>
      <c r="IA240" s="2"/>
      <c r="IB240" s="2"/>
      <c r="IC240" s="2"/>
      <c r="ID240" s="2"/>
      <c r="IE240" s="2"/>
      <c r="IF240" s="2"/>
      <c r="IG240" s="2"/>
      <c r="IH240" s="2"/>
      <c r="II240" s="2"/>
      <c r="IJ240" s="2"/>
      <c r="IK240" s="2"/>
      <c r="IL240" s="2"/>
      <c r="IM240" s="2"/>
      <c r="IN240" s="2"/>
      <c r="IO240" s="2"/>
      <c r="IP240" s="2"/>
      <c r="IQ240" s="2"/>
      <c r="IR240" s="2"/>
      <c r="IS240" s="2"/>
      <c r="IT240" s="2"/>
    </row>
    <row r="241" spans="1:254" s="10" customFormat="1" ht="117.15" customHeight="1" outlineLevel="1" x14ac:dyDescent="0.4">
      <c r="A241" s="121"/>
      <c r="B241" s="93"/>
      <c r="C241" s="125"/>
      <c r="D241" s="94"/>
      <c r="E241" s="94"/>
      <c r="F241" s="94"/>
      <c r="G241" s="94"/>
      <c r="H241" s="88" t="s">
        <v>8</v>
      </c>
      <c r="I241" s="7">
        <v>2.66</v>
      </c>
      <c r="J241" s="7">
        <v>2.66</v>
      </c>
      <c r="K241" s="87">
        <f t="shared" si="22"/>
        <v>100</v>
      </c>
      <c r="L241" s="93"/>
      <c r="M241" s="93"/>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c r="GF241" s="2"/>
      <c r="GG241" s="2"/>
      <c r="GH241" s="2"/>
      <c r="GI241" s="2"/>
      <c r="GJ241" s="2"/>
      <c r="GK241" s="2"/>
      <c r="GL241" s="2"/>
      <c r="GM241" s="2"/>
      <c r="GN241" s="2"/>
      <c r="GO241" s="2"/>
      <c r="GP241" s="2"/>
      <c r="GQ241" s="2"/>
      <c r="GR241" s="2"/>
      <c r="GS241" s="2"/>
      <c r="GT241" s="2"/>
      <c r="GU241" s="2"/>
      <c r="GV241" s="2"/>
      <c r="GW241" s="2"/>
      <c r="GX241" s="2"/>
      <c r="GY241" s="2"/>
      <c r="GZ241" s="2"/>
      <c r="HA241" s="2"/>
      <c r="HB241" s="2"/>
      <c r="HC241" s="2"/>
      <c r="HD241" s="2"/>
      <c r="HE241" s="2"/>
      <c r="HF241" s="2"/>
      <c r="HG241" s="2"/>
      <c r="HH241" s="2"/>
      <c r="HI241" s="2"/>
      <c r="HJ241" s="2"/>
      <c r="HK241" s="2"/>
      <c r="HL241" s="2"/>
      <c r="HM241" s="2"/>
      <c r="HN241" s="2"/>
      <c r="HO241" s="2"/>
      <c r="HP241" s="2"/>
      <c r="HQ241" s="2"/>
      <c r="HR241" s="2"/>
      <c r="HS241" s="2"/>
      <c r="HT241" s="2"/>
      <c r="HU241" s="2"/>
      <c r="HV241" s="2"/>
      <c r="HW241" s="2"/>
      <c r="HX241" s="2"/>
      <c r="HY241" s="2"/>
      <c r="HZ241" s="2"/>
      <c r="IA241" s="2"/>
      <c r="IB241" s="2"/>
      <c r="IC241" s="2"/>
      <c r="ID241" s="2"/>
      <c r="IE241" s="2"/>
      <c r="IF241" s="2"/>
      <c r="IG241" s="2"/>
      <c r="IH241" s="2"/>
      <c r="II241" s="2"/>
      <c r="IJ241" s="2"/>
      <c r="IK241" s="2"/>
      <c r="IL241" s="2"/>
      <c r="IM241" s="2"/>
      <c r="IN241" s="2"/>
      <c r="IO241" s="2"/>
      <c r="IP241" s="2"/>
      <c r="IQ241" s="2"/>
      <c r="IR241" s="2"/>
      <c r="IS241" s="2"/>
      <c r="IT241" s="2"/>
    </row>
    <row r="242" spans="1:254" s="10" customFormat="1" ht="20.399999999999999" hidden="1" customHeight="1" outlineLevel="1" x14ac:dyDescent="0.4">
      <c r="A242" s="119" t="s">
        <v>202</v>
      </c>
      <c r="B242" s="93" t="s">
        <v>318</v>
      </c>
      <c r="C242" s="93" t="s">
        <v>488</v>
      </c>
      <c r="D242" s="94">
        <v>44620</v>
      </c>
      <c r="E242" s="94">
        <v>44926</v>
      </c>
      <c r="F242" s="94">
        <v>44620</v>
      </c>
      <c r="G242" s="94">
        <v>44926</v>
      </c>
      <c r="H242" s="24" t="s">
        <v>5</v>
      </c>
      <c r="I242" s="7">
        <f>I243+I244</f>
        <v>55.35</v>
      </c>
      <c r="J242" s="7">
        <f>J243+J244</f>
        <v>53.1</v>
      </c>
      <c r="K242" s="39">
        <f t="shared" si="22"/>
        <v>95.934959349593498</v>
      </c>
      <c r="L242" s="93" t="s">
        <v>397</v>
      </c>
      <c r="M242" s="93" t="s">
        <v>508</v>
      </c>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c r="GF242" s="2"/>
      <c r="GG242" s="2"/>
      <c r="GH242" s="2"/>
      <c r="GI242" s="2"/>
      <c r="GJ242" s="2"/>
      <c r="GK242" s="2"/>
      <c r="GL242" s="2"/>
      <c r="GM242" s="2"/>
      <c r="GN242" s="2"/>
      <c r="GO242" s="2"/>
      <c r="GP242" s="2"/>
      <c r="GQ242" s="2"/>
      <c r="GR242" s="2"/>
      <c r="GS242" s="2"/>
      <c r="GT242" s="2"/>
      <c r="GU242" s="2"/>
      <c r="GV242" s="2"/>
      <c r="GW242" s="2"/>
      <c r="GX242" s="2"/>
      <c r="GY242" s="2"/>
      <c r="GZ242" s="2"/>
      <c r="HA242" s="2"/>
      <c r="HB242" s="2"/>
      <c r="HC242" s="2"/>
      <c r="HD242" s="2"/>
      <c r="HE242" s="2"/>
      <c r="HF242" s="2"/>
      <c r="HG242" s="2"/>
      <c r="HH242" s="2"/>
      <c r="HI242" s="2"/>
      <c r="HJ242" s="2"/>
      <c r="HK242" s="2"/>
      <c r="HL242" s="2"/>
      <c r="HM242" s="2"/>
      <c r="HN242" s="2"/>
      <c r="HO242" s="2"/>
      <c r="HP242" s="2"/>
      <c r="HQ242" s="2"/>
      <c r="HR242" s="2"/>
      <c r="HS242" s="2"/>
      <c r="HT242" s="2"/>
      <c r="HU242" s="2"/>
      <c r="HV242" s="2"/>
      <c r="HW242" s="2"/>
      <c r="HX242" s="2"/>
      <c r="HY242" s="2"/>
      <c r="HZ242" s="2"/>
      <c r="IA242" s="2"/>
      <c r="IB242" s="2"/>
      <c r="IC242" s="2"/>
      <c r="ID242" s="2"/>
      <c r="IE242" s="2"/>
      <c r="IF242" s="2"/>
      <c r="IG242" s="2"/>
      <c r="IH242" s="2"/>
      <c r="II242" s="2"/>
      <c r="IJ242" s="2"/>
      <c r="IK242" s="2"/>
      <c r="IL242" s="2"/>
      <c r="IM242" s="2"/>
      <c r="IN242" s="2"/>
      <c r="IO242" s="2"/>
      <c r="IP242" s="2"/>
      <c r="IQ242" s="2"/>
      <c r="IR242" s="2"/>
      <c r="IS242" s="2"/>
      <c r="IT242" s="2"/>
    </row>
    <row r="243" spans="1:254" s="10" customFormat="1" ht="22.5" customHeight="1" outlineLevel="1" x14ac:dyDescent="0.4">
      <c r="A243" s="120"/>
      <c r="B243" s="93"/>
      <c r="C243" s="125"/>
      <c r="D243" s="94"/>
      <c r="E243" s="94"/>
      <c r="F243" s="94"/>
      <c r="G243" s="94"/>
      <c r="H243" s="88" t="s">
        <v>7</v>
      </c>
      <c r="I243" s="7">
        <v>52.58</v>
      </c>
      <c r="J243" s="7">
        <v>50.442</v>
      </c>
      <c r="K243" s="87">
        <f t="shared" si="22"/>
        <v>95.933815138836067</v>
      </c>
      <c r="L243" s="93"/>
      <c r="M243" s="93"/>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c r="GF243" s="2"/>
      <c r="GG243" s="2"/>
      <c r="GH243" s="2"/>
      <c r="GI243" s="2"/>
      <c r="GJ243" s="2"/>
      <c r="GK243" s="2"/>
      <c r="GL243" s="2"/>
      <c r="GM243" s="2"/>
      <c r="GN243" s="2"/>
      <c r="GO243" s="2"/>
      <c r="GP243" s="2"/>
      <c r="GQ243" s="2"/>
      <c r="GR243" s="2"/>
      <c r="GS243" s="2"/>
      <c r="GT243" s="2"/>
      <c r="GU243" s="2"/>
      <c r="GV243" s="2"/>
      <c r="GW243" s="2"/>
      <c r="GX243" s="2"/>
      <c r="GY243" s="2"/>
      <c r="GZ243" s="2"/>
      <c r="HA243" s="2"/>
      <c r="HB243" s="2"/>
      <c r="HC243" s="2"/>
      <c r="HD243" s="2"/>
      <c r="HE243" s="2"/>
      <c r="HF243" s="2"/>
      <c r="HG243" s="2"/>
      <c r="HH243" s="2"/>
      <c r="HI243" s="2"/>
      <c r="HJ243" s="2"/>
      <c r="HK243" s="2"/>
      <c r="HL243" s="2"/>
      <c r="HM243" s="2"/>
      <c r="HN243" s="2"/>
      <c r="HO243" s="2"/>
      <c r="HP243" s="2"/>
      <c r="HQ243" s="2"/>
      <c r="HR243" s="2"/>
      <c r="HS243" s="2"/>
      <c r="HT243" s="2"/>
      <c r="HU243" s="2"/>
      <c r="HV243" s="2"/>
      <c r="HW243" s="2"/>
      <c r="HX243" s="2"/>
      <c r="HY243" s="2"/>
      <c r="HZ243" s="2"/>
      <c r="IA243" s="2"/>
      <c r="IB243" s="2"/>
      <c r="IC243" s="2"/>
      <c r="ID243" s="2"/>
      <c r="IE243" s="2"/>
      <c r="IF243" s="2"/>
      <c r="IG243" s="2"/>
      <c r="IH243" s="2"/>
      <c r="II243" s="2"/>
      <c r="IJ243" s="2"/>
      <c r="IK243" s="2"/>
      <c r="IL243" s="2"/>
      <c r="IM243" s="2"/>
      <c r="IN243" s="2"/>
      <c r="IO243" s="2"/>
      <c r="IP243" s="2"/>
      <c r="IQ243" s="2"/>
      <c r="IR243" s="2"/>
      <c r="IS243" s="2"/>
      <c r="IT243" s="2"/>
    </row>
    <row r="244" spans="1:254" s="10" customFormat="1" ht="117.15" customHeight="1" outlineLevel="1" x14ac:dyDescent="0.4">
      <c r="A244" s="121"/>
      <c r="B244" s="93"/>
      <c r="C244" s="125"/>
      <c r="D244" s="94"/>
      <c r="E244" s="94"/>
      <c r="F244" s="94"/>
      <c r="G244" s="94"/>
      <c r="H244" s="88" t="s">
        <v>8</v>
      </c>
      <c r="I244" s="7">
        <v>2.77</v>
      </c>
      <c r="J244" s="7">
        <v>2.6579999999999999</v>
      </c>
      <c r="K244" s="87">
        <f t="shared" si="22"/>
        <v>95.95667870036101</v>
      </c>
      <c r="L244" s="93"/>
      <c r="M244" s="93"/>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c r="GF244" s="2"/>
      <c r="GG244" s="2"/>
      <c r="GH244" s="2"/>
      <c r="GI244" s="2"/>
      <c r="GJ244" s="2"/>
      <c r="GK244" s="2"/>
      <c r="GL244" s="2"/>
      <c r="GM244" s="2"/>
      <c r="GN244" s="2"/>
      <c r="GO244" s="2"/>
      <c r="GP244" s="2"/>
      <c r="GQ244" s="2"/>
      <c r="GR244" s="2"/>
      <c r="GS244" s="2"/>
      <c r="GT244" s="2"/>
      <c r="GU244" s="2"/>
      <c r="GV244" s="2"/>
      <c r="GW244" s="2"/>
      <c r="GX244" s="2"/>
      <c r="GY244" s="2"/>
      <c r="GZ244" s="2"/>
      <c r="HA244" s="2"/>
      <c r="HB244" s="2"/>
      <c r="HC244" s="2"/>
      <c r="HD244" s="2"/>
      <c r="HE244" s="2"/>
      <c r="HF244" s="2"/>
      <c r="HG244" s="2"/>
      <c r="HH244" s="2"/>
      <c r="HI244" s="2"/>
      <c r="HJ244" s="2"/>
      <c r="HK244" s="2"/>
      <c r="HL244" s="2"/>
      <c r="HM244" s="2"/>
      <c r="HN244" s="2"/>
      <c r="HO244" s="2"/>
      <c r="HP244" s="2"/>
      <c r="HQ244" s="2"/>
      <c r="HR244" s="2"/>
      <c r="HS244" s="2"/>
      <c r="HT244" s="2"/>
      <c r="HU244" s="2"/>
      <c r="HV244" s="2"/>
      <c r="HW244" s="2"/>
      <c r="HX244" s="2"/>
      <c r="HY244" s="2"/>
      <c r="HZ244" s="2"/>
      <c r="IA244" s="2"/>
      <c r="IB244" s="2"/>
      <c r="IC244" s="2"/>
      <c r="ID244" s="2"/>
      <c r="IE244" s="2"/>
      <c r="IF244" s="2"/>
      <c r="IG244" s="2"/>
      <c r="IH244" s="2"/>
      <c r="II244" s="2"/>
      <c r="IJ244" s="2"/>
      <c r="IK244" s="2"/>
      <c r="IL244" s="2"/>
      <c r="IM244" s="2"/>
      <c r="IN244" s="2"/>
      <c r="IO244" s="2"/>
      <c r="IP244" s="2"/>
      <c r="IQ244" s="2"/>
      <c r="IR244" s="2"/>
      <c r="IS244" s="2"/>
      <c r="IT244" s="2"/>
    </row>
    <row r="245" spans="1:254" s="10" customFormat="1" ht="20.399999999999999" hidden="1" customHeight="1" outlineLevel="1" x14ac:dyDescent="0.4">
      <c r="A245" s="119" t="s">
        <v>203</v>
      </c>
      <c r="B245" s="93" t="s">
        <v>319</v>
      </c>
      <c r="C245" s="93" t="s">
        <v>488</v>
      </c>
      <c r="D245" s="94">
        <v>44620</v>
      </c>
      <c r="E245" s="94">
        <v>44926</v>
      </c>
      <c r="F245" s="94">
        <v>44620</v>
      </c>
      <c r="G245" s="94">
        <v>44926</v>
      </c>
      <c r="H245" s="24" t="s">
        <v>5</v>
      </c>
      <c r="I245" s="7">
        <f>I246+I247</f>
        <v>51.730000000000004</v>
      </c>
      <c r="J245" s="7">
        <f>J246+J247</f>
        <v>51.5</v>
      </c>
      <c r="K245" s="39">
        <f t="shared" si="22"/>
        <v>99.555383723178039</v>
      </c>
      <c r="L245" s="93" t="s">
        <v>398</v>
      </c>
      <c r="M245" s="93" t="s">
        <v>508</v>
      </c>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c r="GF245" s="2"/>
      <c r="GG245" s="2"/>
      <c r="GH245" s="2"/>
      <c r="GI245" s="2"/>
      <c r="GJ245" s="2"/>
      <c r="GK245" s="2"/>
      <c r="GL245" s="2"/>
      <c r="GM245" s="2"/>
      <c r="GN245" s="2"/>
      <c r="GO245" s="2"/>
      <c r="GP245" s="2"/>
      <c r="GQ245" s="2"/>
      <c r="GR245" s="2"/>
      <c r="GS245" s="2"/>
      <c r="GT245" s="2"/>
      <c r="GU245" s="2"/>
      <c r="GV245" s="2"/>
      <c r="GW245" s="2"/>
      <c r="GX245" s="2"/>
      <c r="GY245" s="2"/>
      <c r="GZ245" s="2"/>
      <c r="HA245" s="2"/>
      <c r="HB245" s="2"/>
      <c r="HC245" s="2"/>
      <c r="HD245" s="2"/>
      <c r="HE245" s="2"/>
      <c r="HF245" s="2"/>
      <c r="HG245" s="2"/>
      <c r="HH245" s="2"/>
      <c r="HI245" s="2"/>
      <c r="HJ245" s="2"/>
      <c r="HK245" s="2"/>
      <c r="HL245" s="2"/>
      <c r="HM245" s="2"/>
      <c r="HN245" s="2"/>
      <c r="HO245" s="2"/>
      <c r="HP245" s="2"/>
      <c r="HQ245" s="2"/>
      <c r="HR245" s="2"/>
      <c r="HS245" s="2"/>
      <c r="HT245" s="2"/>
      <c r="HU245" s="2"/>
      <c r="HV245" s="2"/>
      <c r="HW245" s="2"/>
      <c r="HX245" s="2"/>
      <c r="HY245" s="2"/>
      <c r="HZ245" s="2"/>
      <c r="IA245" s="2"/>
      <c r="IB245" s="2"/>
      <c r="IC245" s="2"/>
      <c r="ID245" s="2"/>
      <c r="IE245" s="2"/>
      <c r="IF245" s="2"/>
      <c r="IG245" s="2"/>
      <c r="IH245" s="2"/>
      <c r="II245" s="2"/>
      <c r="IJ245" s="2"/>
      <c r="IK245" s="2"/>
      <c r="IL245" s="2"/>
      <c r="IM245" s="2"/>
      <c r="IN245" s="2"/>
      <c r="IO245" s="2"/>
      <c r="IP245" s="2"/>
      <c r="IQ245" s="2"/>
      <c r="IR245" s="2"/>
      <c r="IS245" s="2"/>
      <c r="IT245" s="2"/>
    </row>
    <row r="246" spans="1:254" s="10" customFormat="1" ht="22.5" customHeight="1" outlineLevel="1" x14ac:dyDescent="0.4">
      <c r="A246" s="120"/>
      <c r="B246" s="93"/>
      <c r="C246" s="125"/>
      <c r="D246" s="94"/>
      <c r="E246" s="94"/>
      <c r="F246" s="94"/>
      <c r="G246" s="94"/>
      <c r="H246" s="88" t="s">
        <v>7</v>
      </c>
      <c r="I246" s="7">
        <v>49.14</v>
      </c>
      <c r="J246" s="7">
        <v>48.921500000000002</v>
      </c>
      <c r="K246" s="87">
        <f t="shared" si="22"/>
        <v>99.55535205535206</v>
      </c>
      <c r="L246" s="93"/>
      <c r="M246" s="93"/>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c r="GF246" s="2"/>
      <c r="GG246" s="2"/>
      <c r="GH246" s="2"/>
      <c r="GI246" s="2"/>
      <c r="GJ246" s="2"/>
      <c r="GK246" s="2"/>
      <c r="GL246" s="2"/>
      <c r="GM246" s="2"/>
      <c r="GN246" s="2"/>
      <c r="GO246" s="2"/>
      <c r="GP246" s="2"/>
      <c r="GQ246" s="2"/>
      <c r="GR246" s="2"/>
      <c r="GS246" s="2"/>
      <c r="GT246" s="2"/>
      <c r="GU246" s="2"/>
      <c r="GV246" s="2"/>
      <c r="GW246" s="2"/>
      <c r="GX246" s="2"/>
      <c r="GY246" s="2"/>
      <c r="GZ246" s="2"/>
      <c r="HA246" s="2"/>
      <c r="HB246" s="2"/>
      <c r="HC246" s="2"/>
      <c r="HD246" s="2"/>
      <c r="HE246" s="2"/>
      <c r="HF246" s="2"/>
      <c r="HG246" s="2"/>
      <c r="HH246" s="2"/>
      <c r="HI246" s="2"/>
      <c r="HJ246" s="2"/>
      <c r="HK246" s="2"/>
      <c r="HL246" s="2"/>
      <c r="HM246" s="2"/>
      <c r="HN246" s="2"/>
      <c r="HO246" s="2"/>
      <c r="HP246" s="2"/>
      <c r="HQ246" s="2"/>
      <c r="HR246" s="2"/>
      <c r="HS246" s="2"/>
      <c r="HT246" s="2"/>
      <c r="HU246" s="2"/>
      <c r="HV246" s="2"/>
      <c r="HW246" s="2"/>
      <c r="HX246" s="2"/>
      <c r="HY246" s="2"/>
      <c r="HZ246" s="2"/>
      <c r="IA246" s="2"/>
      <c r="IB246" s="2"/>
      <c r="IC246" s="2"/>
      <c r="ID246" s="2"/>
      <c r="IE246" s="2"/>
      <c r="IF246" s="2"/>
      <c r="IG246" s="2"/>
      <c r="IH246" s="2"/>
      <c r="II246" s="2"/>
      <c r="IJ246" s="2"/>
      <c r="IK246" s="2"/>
      <c r="IL246" s="2"/>
      <c r="IM246" s="2"/>
      <c r="IN246" s="2"/>
      <c r="IO246" s="2"/>
      <c r="IP246" s="2"/>
      <c r="IQ246" s="2"/>
      <c r="IR246" s="2"/>
      <c r="IS246" s="2"/>
      <c r="IT246" s="2"/>
    </row>
    <row r="247" spans="1:254" s="10" customFormat="1" ht="121.2" customHeight="1" outlineLevel="1" x14ac:dyDescent="0.4">
      <c r="A247" s="121"/>
      <c r="B247" s="93"/>
      <c r="C247" s="125"/>
      <c r="D247" s="94"/>
      <c r="E247" s="94"/>
      <c r="F247" s="94"/>
      <c r="G247" s="94"/>
      <c r="H247" s="88" t="s">
        <v>8</v>
      </c>
      <c r="I247" s="7">
        <v>2.59</v>
      </c>
      <c r="J247" s="7">
        <v>2.5785</v>
      </c>
      <c r="K247" s="87">
        <f t="shared" si="22"/>
        <v>99.555984555984566</v>
      </c>
      <c r="L247" s="93"/>
      <c r="M247" s="93"/>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c r="GF247" s="2"/>
      <c r="GG247" s="2"/>
      <c r="GH247" s="2"/>
      <c r="GI247" s="2"/>
      <c r="GJ247" s="2"/>
      <c r="GK247" s="2"/>
      <c r="GL247" s="2"/>
      <c r="GM247" s="2"/>
      <c r="GN247" s="2"/>
      <c r="GO247" s="2"/>
      <c r="GP247" s="2"/>
      <c r="GQ247" s="2"/>
      <c r="GR247" s="2"/>
      <c r="GS247" s="2"/>
      <c r="GT247" s="2"/>
      <c r="GU247" s="2"/>
      <c r="GV247" s="2"/>
      <c r="GW247" s="2"/>
      <c r="GX247" s="2"/>
      <c r="GY247" s="2"/>
      <c r="GZ247" s="2"/>
      <c r="HA247" s="2"/>
      <c r="HB247" s="2"/>
      <c r="HC247" s="2"/>
      <c r="HD247" s="2"/>
      <c r="HE247" s="2"/>
      <c r="HF247" s="2"/>
      <c r="HG247" s="2"/>
      <c r="HH247" s="2"/>
      <c r="HI247" s="2"/>
      <c r="HJ247" s="2"/>
      <c r="HK247" s="2"/>
      <c r="HL247" s="2"/>
      <c r="HM247" s="2"/>
      <c r="HN247" s="2"/>
      <c r="HO247" s="2"/>
      <c r="HP247" s="2"/>
      <c r="HQ247" s="2"/>
      <c r="HR247" s="2"/>
      <c r="HS247" s="2"/>
      <c r="HT247" s="2"/>
      <c r="HU247" s="2"/>
      <c r="HV247" s="2"/>
      <c r="HW247" s="2"/>
      <c r="HX247" s="2"/>
      <c r="HY247" s="2"/>
      <c r="HZ247" s="2"/>
      <c r="IA247" s="2"/>
      <c r="IB247" s="2"/>
      <c r="IC247" s="2"/>
      <c r="ID247" s="2"/>
      <c r="IE247" s="2"/>
      <c r="IF247" s="2"/>
      <c r="IG247" s="2"/>
      <c r="IH247" s="2"/>
      <c r="II247" s="2"/>
      <c r="IJ247" s="2"/>
      <c r="IK247" s="2"/>
      <c r="IL247" s="2"/>
      <c r="IM247" s="2"/>
      <c r="IN247" s="2"/>
      <c r="IO247" s="2"/>
      <c r="IP247" s="2"/>
      <c r="IQ247" s="2"/>
      <c r="IR247" s="2"/>
      <c r="IS247" s="2"/>
      <c r="IT247" s="2"/>
    </row>
    <row r="248" spans="1:254" s="10" customFormat="1" ht="20.399999999999999" hidden="1" customHeight="1" outlineLevel="1" x14ac:dyDescent="0.4">
      <c r="A248" s="119" t="s">
        <v>204</v>
      </c>
      <c r="B248" s="93" t="s">
        <v>399</v>
      </c>
      <c r="C248" s="93" t="s">
        <v>488</v>
      </c>
      <c r="D248" s="94">
        <v>44757</v>
      </c>
      <c r="E248" s="94">
        <v>44926</v>
      </c>
      <c r="F248" s="94">
        <v>44757</v>
      </c>
      <c r="G248" s="94">
        <v>44926</v>
      </c>
      <c r="H248" s="24" t="s">
        <v>5</v>
      </c>
      <c r="I248" s="7">
        <f>I249+I250</f>
        <v>865.9</v>
      </c>
      <c r="J248" s="7">
        <f>J249+J250</f>
        <v>865.89959999999996</v>
      </c>
      <c r="K248" s="39">
        <f t="shared" si="22"/>
        <v>99.999953805289294</v>
      </c>
      <c r="L248" s="93" t="s">
        <v>400</v>
      </c>
      <c r="M248" s="93" t="s">
        <v>508</v>
      </c>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c r="GF248" s="2"/>
      <c r="GG248" s="2"/>
      <c r="GH248" s="2"/>
      <c r="GI248" s="2"/>
      <c r="GJ248" s="2"/>
      <c r="GK248" s="2"/>
      <c r="GL248" s="2"/>
      <c r="GM248" s="2"/>
      <c r="GN248" s="2"/>
      <c r="GO248" s="2"/>
      <c r="GP248" s="2"/>
      <c r="GQ248" s="2"/>
      <c r="GR248" s="2"/>
      <c r="GS248" s="2"/>
      <c r="GT248" s="2"/>
      <c r="GU248" s="2"/>
      <c r="GV248" s="2"/>
      <c r="GW248" s="2"/>
      <c r="GX248" s="2"/>
      <c r="GY248" s="2"/>
      <c r="GZ248" s="2"/>
      <c r="HA248" s="2"/>
      <c r="HB248" s="2"/>
      <c r="HC248" s="2"/>
      <c r="HD248" s="2"/>
      <c r="HE248" s="2"/>
      <c r="HF248" s="2"/>
      <c r="HG248" s="2"/>
      <c r="HH248" s="2"/>
      <c r="HI248" s="2"/>
      <c r="HJ248" s="2"/>
      <c r="HK248" s="2"/>
      <c r="HL248" s="2"/>
      <c r="HM248" s="2"/>
      <c r="HN248" s="2"/>
      <c r="HO248" s="2"/>
      <c r="HP248" s="2"/>
      <c r="HQ248" s="2"/>
      <c r="HR248" s="2"/>
      <c r="HS248" s="2"/>
      <c r="HT248" s="2"/>
      <c r="HU248" s="2"/>
      <c r="HV248" s="2"/>
      <c r="HW248" s="2"/>
      <c r="HX248" s="2"/>
      <c r="HY248" s="2"/>
      <c r="HZ248" s="2"/>
      <c r="IA248" s="2"/>
      <c r="IB248" s="2"/>
      <c r="IC248" s="2"/>
      <c r="ID248" s="2"/>
      <c r="IE248" s="2"/>
      <c r="IF248" s="2"/>
      <c r="IG248" s="2"/>
      <c r="IH248" s="2"/>
      <c r="II248" s="2"/>
      <c r="IJ248" s="2"/>
      <c r="IK248" s="2"/>
      <c r="IL248" s="2"/>
      <c r="IM248" s="2"/>
      <c r="IN248" s="2"/>
      <c r="IO248" s="2"/>
      <c r="IP248" s="2"/>
      <c r="IQ248" s="2"/>
      <c r="IR248" s="2"/>
      <c r="IS248" s="2"/>
      <c r="IT248" s="2"/>
    </row>
    <row r="249" spans="1:254" s="10" customFormat="1" ht="22.5" customHeight="1" outlineLevel="1" x14ac:dyDescent="0.4">
      <c r="A249" s="120"/>
      <c r="B249" s="93"/>
      <c r="C249" s="125"/>
      <c r="D249" s="94"/>
      <c r="E249" s="94"/>
      <c r="F249" s="94"/>
      <c r="G249" s="94"/>
      <c r="H249" s="88" t="s">
        <v>7</v>
      </c>
      <c r="I249" s="7">
        <v>822.6</v>
      </c>
      <c r="J249" s="7">
        <v>822.59961999999996</v>
      </c>
      <c r="K249" s="87">
        <f t="shared" si="22"/>
        <v>99.999953805008502</v>
      </c>
      <c r="L249" s="93"/>
      <c r="M249" s="93"/>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c r="GF249" s="2"/>
      <c r="GG249" s="2"/>
      <c r="GH249" s="2"/>
      <c r="GI249" s="2"/>
      <c r="GJ249" s="2"/>
      <c r="GK249" s="2"/>
      <c r="GL249" s="2"/>
      <c r="GM249" s="2"/>
      <c r="GN249" s="2"/>
      <c r="GO249" s="2"/>
      <c r="GP249" s="2"/>
      <c r="GQ249" s="2"/>
      <c r="GR249" s="2"/>
      <c r="GS249" s="2"/>
      <c r="GT249" s="2"/>
      <c r="GU249" s="2"/>
      <c r="GV249" s="2"/>
      <c r="GW249" s="2"/>
      <c r="GX249" s="2"/>
      <c r="GY249" s="2"/>
      <c r="GZ249" s="2"/>
      <c r="HA249" s="2"/>
      <c r="HB249" s="2"/>
      <c r="HC249" s="2"/>
      <c r="HD249" s="2"/>
      <c r="HE249" s="2"/>
      <c r="HF249" s="2"/>
      <c r="HG249" s="2"/>
      <c r="HH249" s="2"/>
      <c r="HI249" s="2"/>
      <c r="HJ249" s="2"/>
      <c r="HK249" s="2"/>
      <c r="HL249" s="2"/>
      <c r="HM249" s="2"/>
      <c r="HN249" s="2"/>
      <c r="HO249" s="2"/>
      <c r="HP249" s="2"/>
      <c r="HQ249" s="2"/>
      <c r="HR249" s="2"/>
      <c r="HS249" s="2"/>
      <c r="HT249" s="2"/>
      <c r="HU249" s="2"/>
      <c r="HV249" s="2"/>
      <c r="HW249" s="2"/>
      <c r="HX249" s="2"/>
      <c r="HY249" s="2"/>
      <c r="HZ249" s="2"/>
      <c r="IA249" s="2"/>
      <c r="IB249" s="2"/>
      <c r="IC249" s="2"/>
      <c r="ID249" s="2"/>
      <c r="IE249" s="2"/>
      <c r="IF249" s="2"/>
      <c r="IG249" s="2"/>
      <c r="IH249" s="2"/>
      <c r="II249" s="2"/>
      <c r="IJ249" s="2"/>
      <c r="IK249" s="2"/>
      <c r="IL249" s="2"/>
      <c r="IM249" s="2"/>
      <c r="IN249" s="2"/>
      <c r="IO249" s="2"/>
      <c r="IP249" s="2"/>
      <c r="IQ249" s="2"/>
      <c r="IR249" s="2"/>
      <c r="IS249" s="2"/>
      <c r="IT249" s="2"/>
    </row>
    <row r="250" spans="1:254" s="10" customFormat="1" ht="124.35" customHeight="1" outlineLevel="1" x14ac:dyDescent="0.4">
      <c r="A250" s="121"/>
      <c r="B250" s="93"/>
      <c r="C250" s="125"/>
      <c r="D250" s="94"/>
      <c r="E250" s="94"/>
      <c r="F250" s="94"/>
      <c r="G250" s="94"/>
      <c r="H250" s="88" t="s">
        <v>8</v>
      </c>
      <c r="I250" s="7">
        <v>43.3</v>
      </c>
      <c r="J250" s="7">
        <v>43.299979999999998</v>
      </c>
      <c r="K250" s="87">
        <f t="shared" si="22"/>
        <v>99.999953810623552</v>
      </c>
      <c r="L250" s="93"/>
      <c r="M250" s="93"/>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c r="GF250" s="2"/>
      <c r="GG250" s="2"/>
      <c r="GH250" s="2"/>
      <c r="GI250" s="2"/>
      <c r="GJ250" s="2"/>
      <c r="GK250" s="2"/>
      <c r="GL250" s="2"/>
      <c r="GM250" s="2"/>
      <c r="GN250" s="2"/>
      <c r="GO250" s="2"/>
      <c r="GP250" s="2"/>
      <c r="GQ250" s="2"/>
      <c r="GR250" s="2"/>
      <c r="GS250" s="2"/>
      <c r="GT250" s="2"/>
      <c r="GU250" s="2"/>
      <c r="GV250" s="2"/>
      <c r="GW250" s="2"/>
      <c r="GX250" s="2"/>
      <c r="GY250" s="2"/>
      <c r="GZ250" s="2"/>
      <c r="HA250" s="2"/>
      <c r="HB250" s="2"/>
      <c r="HC250" s="2"/>
      <c r="HD250" s="2"/>
      <c r="HE250" s="2"/>
      <c r="HF250" s="2"/>
      <c r="HG250" s="2"/>
      <c r="HH250" s="2"/>
      <c r="HI250" s="2"/>
      <c r="HJ250" s="2"/>
      <c r="HK250" s="2"/>
      <c r="HL250" s="2"/>
      <c r="HM250" s="2"/>
      <c r="HN250" s="2"/>
      <c r="HO250" s="2"/>
      <c r="HP250" s="2"/>
      <c r="HQ250" s="2"/>
      <c r="HR250" s="2"/>
      <c r="HS250" s="2"/>
      <c r="HT250" s="2"/>
      <c r="HU250" s="2"/>
      <c r="HV250" s="2"/>
      <c r="HW250" s="2"/>
      <c r="HX250" s="2"/>
      <c r="HY250" s="2"/>
      <c r="HZ250" s="2"/>
      <c r="IA250" s="2"/>
      <c r="IB250" s="2"/>
      <c r="IC250" s="2"/>
      <c r="ID250" s="2"/>
      <c r="IE250" s="2"/>
      <c r="IF250" s="2"/>
      <c r="IG250" s="2"/>
      <c r="IH250" s="2"/>
      <c r="II250" s="2"/>
      <c r="IJ250" s="2"/>
      <c r="IK250" s="2"/>
      <c r="IL250" s="2"/>
      <c r="IM250" s="2"/>
      <c r="IN250" s="2"/>
      <c r="IO250" s="2"/>
      <c r="IP250" s="2"/>
      <c r="IQ250" s="2"/>
      <c r="IR250" s="2"/>
      <c r="IS250" s="2"/>
      <c r="IT250" s="2"/>
    </row>
    <row r="251" spans="1:254" s="10" customFormat="1" ht="20.399999999999999" hidden="1" customHeight="1" outlineLevel="1" x14ac:dyDescent="0.4">
      <c r="A251" s="119" t="s">
        <v>205</v>
      </c>
      <c r="B251" s="93" t="s">
        <v>401</v>
      </c>
      <c r="C251" s="93" t="s">
        <v>489</v>
      </c>
      <c r="D251" s="94">
        <v>44757</v>
      </c>
      <c r="E251" s="94">
        <v>44926</v>
      </c>
      <c r="F251" s="94">
        <v>44757</v>
      </c>
      <c r="G251" s="94">
        <v>44926</v>
      </c>
      <c r="H251" s="24" t="s">
        <v>5</v>
      </c>
      <c r="I251" s="7">
        <f>I252+I253</f>
        <v>284.09999999999997</v>
      </c>
      <c r="J251" s="7">
        <f>J252+J253</f>
        <v>284.08800000000002</v>
      </c>
      <c r="K251" s="6">
        <f t="shared" ref="K251:K314" si="23">J251/I251*100</f>
        <v>99.995776135163695</v>
      </c>
      <c r="L251" s="93" t="s">
        <v>402</v>
      </c>
      <c r="M251" s="93" t="s">
        <v>508</v>
      </c>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c r="GF251" s="2"/>
      <c r="GG251" s="2"/>
      <c r="GH251" s="2"/>
      <c r="GI251" s="2"/>
      <c r="GJ251" s="2"/>
      <c r="GK251" s="2"/>
      <c r="GL251" s="2"/>
      <c r="GM251" s="2"/>
      <c r="GN251" s="2"/>
      <c r="GO251" s="2"/>
      <c r="GP251" s="2"/>
      <c r="GQ251" s="2"/>
      <c r="GR251" s="2"/>
      <c r="GS251" s="2"/>
      <c r="GT251" s="2"/>
      <c r="GU251" s="2"/>
      <c r="GV251" s="2"/>
      <c r="GW251" s="2"/>
      <c r="GX251" s="2"/>
      <c r="GY251" s="2"/>
      <c r="GZ251" s="2"/>
      <c r="HA251" s="2"/>
      <c r="HB251" s="2"/>
      <c r="HC251" s="2"/>
      <c r="HD251" s="2"/>
      <c r="HE251" s="2"/>
      <c r="HF251" s="2"/>
      <c r="HG251" s="2"/>
      <c r="HH251" s="2"/>
      <c r="HI251" s="2"/>
      <c r="HJ251" s="2"/>
      <c r="HK251" s="2"/>
      <c r="HL251" s="2"/>
      <c r="HM251" s="2"/>
      <c r="HN251" s="2"/>
      <c r="HO251" s="2"/>
      <c r="HP251" s="2"/>
      <c r="HQ251" s="2"/>
      <c r="HR251" s="2"/>
      <c r="HS251" s="2"/>
      <c r="HT251" s="2"/>
      <c r="HU251" s="2"/>
      <c r="HV251" s="2"/>
      <c r="HW251" s="2"/>
      <c r="HX251" s="2"/>
      <c r="HY251" s="2"/>
      <c r="HZ251" s="2"/>
      <c r="IA251" s="2"/>
      <c r="IB251" s="2"/>
      <c r="IC251" s="2"/>
      <c r="ID251" s="2"/>
      <c r="IE251" s="2"/>
      <c r="IF251" s="2"/>
      <c r="IG251" s="2"/>
      <c r="IH251" s="2"/>
      <c r="II251" s="2"/>
      <c r="IJ251" s="2"/>
      <c r="IK251" s="2"/>
      <c r="IL251" s="2"/>
      <c r="IM251" s="2"/>
      <c r="IN251" s="2"/>
      <c r="IO251" s="2"/>
      <c r="IP251" s="2"/>
      <c r="IQ251" s="2"/>
      <c r="IR251" s="2"/>
      <c r="IS251" s="2"/>
      <c r="IT251" s="2"/>
    </row>
    <row r="252" spans="1:254" s="10" customFormat="1" ht="22.5" customHeight="1" outlineLevel="1" x14ac:dyDescent="0.4">
      <c r="A252" s="120"/>
      <c r="B252" s="93"/>
      <c r="C252" s="125"/>
      <c r="D252" s="94"/>
      <c r="E252" s="94"/>
      <c r="F252" s="94"/>
      <c r="G252" s="94"/>
      <c r="H252" s="88" t="s">
        <v>7</v>
      </c>
      <c r="I252" s="7">
        <v>269.89999999999998</v>
      </c>
      <c r="J252" s="7">
        <v>269.8886</v>
      </c>
      <c r="K252" s="6">
        <f t="shared" si="23"/>
        <v>99.995776213412384</v>
      </c>
      <c r="L252" s="93"/>
      <c r="M252" s="93"/>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c r="GF252" s="2"/>
      <c r="GG252" s="2"/>
      <c r="GH252" s="2"/>
      <c r="GI252" s="2"/>
      <c r="GJ252" s="2"/>
      <c r="GK252" s="2"/>
      <c r="GL252" s="2"/>
      <c r="GM252" s="2"/>
      <c r="GN252" s="2"/>
      <c r="GO252" s="2"/>
      <c r="GP252" s="2"/>
      <c r="GQ252" s="2"/>
      <c r="GR252" s="2"/>
      <c r="GS252" s="2"/>
      <c r="GT252" s="2"/>
      <c r="GU252" s="2"/>
      <c r="GV252" s="2"/>
      <c r="GW252" s="2"/>
      <c r="GX252" s="2"/>
      <c r="GY252" s="2"/>
      <c r="GZ252" s="2"/>
      <c r="HA252" s="2"/>
      <c r="HB252" s="2"/>
      <c r="HC252" s="2"/>
      <c r="HD252" s="2"/>
      <c r="HE252" s="2"/>
      <c r="HF252" s="2"/>
      <c r="HG252" s="2"/>
      <c r="HH252" s="2"/>
      <c r="HI252" s="2"/>
      <c r="HJ252" s="2"/>
      <c r="HK252" s="2"/>
      <c r="HL252" s="2"/>
      <c r="HM252" s="2"/>
      <c r="HN252" s="2"/>
      <c r="HO252" s="2"/>
      <c r="HP252" s="2"/>
      <c r="HQ252" s="2"/>
      <c r="HR252" s="2"/>
      <c r="HS252" s="2"/>
      <c r="HT252" s="2"/>
      <c r="HU252" s="2"/>
      <c r="HV252" s="2"/>
      <c r="HW252" s="2"/>
      <c r="HX252" s="2"/>
      <c r="HY252" s="2"/>
      <c r="HZ252" s="2"/>
      <c r="IA252" s="2"/>
      <c r="IB252" s="2"/>
      <c r="IC252" s="2"/>
      <c r="ID252" s="2"/>
      <c r="IE252" s="2"/>
      <c r="IF252" s="2"/>
      <c r="IG252" s="2"/>
      <c r="IH252" s="2"/>
      <c r="II252" s="2"/>
      <c r="IJ252" s="2"/>
      <c r="IK252" s="2"/>
      <c r="IL252" s="2"/>
      <c r="IM252" s="2"/>
      <c r="IN252" s="2"/>
      <c r="IO252" s="2"/>
      <c r="IP252" s="2"/>
      <c r="IQ252" s="2"/>
      <c r="IR252" s="2"/>
      <c r="IS252" s="2"/>
      <c r="IT252" s="2"/>
    </row>
    <row r="253" spans="1:254" s="10" customFormat="1" ht="120" customHeight="1" outlineLevel="1" x14ac:dyDescent="0.4">
      <c r="A253" s="121"/>
      <c r="B253" s="93"/>
      <c r="C253" s="125"/>
      <c r="D253" s="94"/>
      <c r="E253" s="94"/>
      <c r="F253" s="94"/>
      <c r="G253" s="94"/>
      <c r="H253" s="88" t="s">
        <v>8</v>
      </c>
      <c r="I253" s="7">
        <v>14.2</v>
      </c>
      <c r="J253" s="7">
        <v>14.199400000000001</v>
      </c>
      <c r="K253" s="6">
        <f t="shared" si="23"/>
        <v>99.99577464788733</v>
      </c>
      <c r="L253" s="93"/>
      <c r="M253" s="93"/>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c r="GF253" s="2"/>
      <c r="GG253" s="2"/>
      <c r="GH253" s="2"/>
      <c r="GI253" s="2"/>
      <c r="GJ253" s="2"/>
      <c r="GK253" s="2"/>
      <c r="GL253" s="2"/>
      <c r="GM253" s="2"/>
      <c r="GN253" s="2"/>
      <c r="GO253" s="2"/>
      <c r="GP253" s="2"/>
      <c r="GQ253" s="2"/>
      <c r="GR253" s="2"/>
      <c r="GS253" s="2"/>
      <c r="GT253" s="2"/>
      <c r="GU253" s="2"/>
      <c r="GV253" s="2"/>
      <c r="GW253" s="2"/>
      <c r="GX253" s="2"/>
      <c r="GY253" s="2"/>
      <c r="GZ253" s="2"/>
      <c r="HA253" s="2"/>
      <c r="HB253" s="2"/>
      <c r="HC253" s="2"/>
      <c r="HD253" s="2"/>
      <c r="HE253" s="2"/>
      <c r="HF253" s="2"/>
      <c r="HG253" s="2"/>
      <c r="HH253" s="2"/>
      <c r="HI253" s="2"/>
      <c r="HJ253" s="2"/>
      <c r="HK253" s="2"/>
      <c r="HL253" s="2"/>
      <c r="HM253" s="2"/>
      <c r="HN253" s="2"/>
      <c r="HO253" s="2"/>
      <c r="HP253" s="2"/>
      <c r="HQ253" s="2"/>
      <c r="HR253" s="2"/>
      <c r="HS253" s="2"/>
      <c r="HT253" s="2"/>
      <c r="HU253" s="2"/>
      <c r="HV253" s="2"/>
      <c r="HW253" s="2"/>
      <c r="HX253" s="2"/>
      <c r="HY253" s="2"/>
      <c r="HZ253" s="2"/>
      <c r="IA253" s="2"/>
      <c r="IB253" s="2"/>
      <c r="IC253" s="2"/>
      <c r="ID253" s="2"/>
      <c r="IE253" s="2"/>
      <c r="IF253" s="2"/>
      <c r="IG253" s="2"/>
      <c r="IH253" s="2"/>
      <c r="II253" s="2"/>
      <c r="IJ253" s="2"/>
      <c r="IK253" s="2"/>
      <c r="IL253" s="2"/>
      <c r="IM253" s="2"/>
      <c r="IN253" s="2"/>
      <c r="IO253" s="2"/>
      <c r="IP253" s="2"/>
      <c r="IQ253" s="2"/>
      <c r="IR253" s="2"/>
      <c r="IS253" s="2"/>
      <c r="IT253" s="2"/>
    </row>
    <row r="254" spans="1:254" s="10" customFormat="1" ht="20.399999999999999" hidden="1" customHeight="1" outlineLevel="1" x14ac:dyDescent="0.4">
      <c r="A254" s="119" t="s">
        <v>206</v>
      </c>
      <c r="B254" s="93" t="s">
        <v>403</v>
      </c>
      <c r="C254" s="93" t="s">
        <v>404</v>
      </c>
      <c r="D254" s="94">
        <v>44757</v>
      </c>
      <c r="E254" s="94">
        <v>44926</v>
      </c>
      <c r="F254" s="94">
        <v>44757</v>
      </c>
      <c r="G254" s="94">
        <v>44926</v>
      </c>
      <c r="H254" s="24" t="s">
        <v>5</v>
      </c>
      <c r="I254" s="7">
        <f>I255+I256</f>
        <v>35000</v>
      </c>
      <c r="J254" s="7">
        <f>J255+J256</f>
        <v>35000</v>
      </c>
      <c r="K254" s="39">
        <f t="shared" si="23"/>
        <v>100</v>
      </c>
      <c r="L254" s="93" t="s">
        <v>405</v>
      </c>
      <c r="M254" s="93" t="s">
        <v>508</v>
      </c>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c r="GF254" s="2"/>
      <c r="GG254" s="2"/>
      <c r="GH254" s="2"/>
      <c r="GI254" s="2"/>
      <c r="GJ254" s="2"/>
      <c r="GK254" s="2"/>
      <c r="GL254" s="2"/>
      <c r="GM254" s="2"/>
      <c r="GN254" s="2"/>
      <c r="GO254" s="2"/>
      <c r="GP254" s="2"/>
      <c r="GQ254" s="2"/>
      <c r="GR254" s="2"/>
      <c r="GS254" s="2"/>
      <c r="GT254" s="2"/>
      <c r="GU254" s="2"/>
      <c r="GV254" s="2"/>
      <c r="GW254" s="2"/>
      <c r="GX254" s="2"/>
      <c r="GY254" s="2"/>
      <c r="GZ254" s="2"/>
      <c r="HA254" s="2"/>
      <c r="HB254" s="2"/>
      <c r="HC254" s="2"/>
      <c r="HD254" s="2"/>
      <c r="HE254" s="2"/>
      <c r="HF254" s="2"/>
      <c r="HG254" s="2"/>
      <c r="HH254" s="2"/>
      <c r="HI254" s="2"/>
      <c r="HJ254" s="2"/>
      <c r="HK254" s="2"/>
      <c r="HL254" s="2"/>
      <c r="HM254" s="2"/>
      <c r="HN254" s="2"/>
      <c r="HO254" s="2"/>
      <c r="HP254" s="2"/>
      <c r="HQ254" s="2"/>
      <c r="HR254" s="2"/>
      <c r="HS254" s="2"/>
      <c r="HT254" s="2"/>
      <c r="HU254" s="2"/>
      <c r="HV254" s="2"/>
      <c r="HW254" s="2"/>
      <c r="HX254" s="2"/>
      <c r="HY254" s="2"/>
      <c r="HZ254" s="2"/>
      <c r="IA254" s="2"/>
      <c r="IB254" s="2"/>
      <c r="IC254" s="2"/>
      <c r="ID254" s="2"/>
      <c r="IE254" s="2"/>
      <c r="IF254" s="2"/>
      <c r="IG254" s="2"/>
      <c r="IH254" s="2"/>
      <c r="II254" s="2"/>
      <c r="IJ254" s="2"/>
      <c r="IK254" s="2"/>
      <c r="IL254" s="2"/>
      <c r="IM254" s="2"/>
      <c r="IN254" s="2"/>
      <c r="IO254" s="2"/>
      <c r="IP254" s="2"/>
      <c r="IQ254" s="2"/>
      <c r="IR254" s="2"/>
      <c r="IS254" s="2"/>
      <c r="IT254" s="2"/>
    </row>
    <row r="255" spans="1:254" s="10" customFormat="1" ht="22.5" customHeight="1" outlineLevel="1" x14ac:dyDescent="0.4">
      <c r="A255" s="120"/>
      <c r="B255" s="93"/>
      <c r="C255" s="125"/>
      <c r="D255" s="94"/>
      <c r="E255" s="94"/>
      <c r="F255" s="94"/>
      <c r="G255" s="94"/>
      <c r="H255" s="88" t="s">
        <v>7</v>
      </c>
      <c r="I255" s="7">
        <v>33250</v>
      </c>
      <c r="J255" s="7">
        <v>33250</v>
      </c>
      <c r="K255" s="87">
        <f t="shared" si="23"/>
        <v>100</v>
      </c>
      <c r="L255" s="93"/>
      <c r="M255" s="93"/>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c r="GF255" s="2"/>
      <c r="GG255" s="2"/>
      <c r="GH255" s="2"/>
      <c r="GI255" s="2"/>
      <c r="GJ255" s="2"/>
      <c r="GK255" s="2"/>
      <c r="GL255" s="2"/>
      <c r="GM255" s="2"/>
      <c r="GN255" s="2"/>
      <c r="GO255" s="2"/>
      <c r="GP255" s="2"/>
      <c r="GQ255" s="2"/>
      <c r="GR255" s="2"/>
      <c r="GS255" s="2"/>
      <c r="GT255" s="2"/>
      <c r="GU255" s="2"/>
      <c r="GV255" s="2"/>
      <c r="GW255" s="2"/>
      <c r="GX255" s="2"/>
      <c r="GY255" s="2"/>
      <c r="GZ255" s="2"/>
      <c r="HA255" s="2"/>
      <c r="HB255" s="2"/>
      <c r="HC255" s="2"/>
      <c r="HD255" s="2"/>
      <c r="HE255" s="2"/>
      <c r="HF255" s="2"/>
      <c r="HG255" s="2"/>
      <c r="HH255" s="2"/>
      <c r="HI255" s="2"/>
      <c r="HJ255" s="2"/>
      <c r="HK255" s="2"/>
      <c r="HL255" s="2"/>
      <c r="HM255" s="2"/>
      <c r="HN255" s="2"/>
      <c r="HO255" s="2"/>
      <c r="HP255" s="2"/>
      <c r="HQ255" s="2"/>
      <c r="HR255" s="2"/>
      <c r="HS255" s="2"/>
      <c r="HT255" s="2"/>
      <c r="HU255" s="2"/>
      <c r="HV255" s="2"/>
      <c r="HW255" s="2"/>
      <c r="HX255" s="2"/>
      <c r="HY255" s="2"/>
      <c r="HZ255" s="2"/>
      <c r="IA255" s="2"/>
      <c r="IB255" s="2"/>
      <c r="IC255" s="2"/>
      <c r="ID255" s="2"/>
      <c r="IE255" s="2"/>
      <c r="IF255" s="2"/>
      <c r="IG255" s="2"/>
      <c r="IH255" s="2"/>
      <c r="II255" s="2"/>
      <c r="IJ255" s="2"/>
      <c r="IK255" s="2"/>
      <c r="IL255" s="2"/>
      <c r="IM255" s="2"/>
      <c r="IN255" s="2"/>
      <c r="IO255" s="2"/>
      <c r="IP255" s="2"/>
      <c r="IQ255" s="2"/>
      <c r="IR255" s="2"/>
      <c r="IS255" s="2"/>
      <c r="IT255" s="2"/>
    </row>
    <row r="256" spans="1:254" s="10" customFormat="1" ht="144" customHeight="1" outlineLevel="1" x14ac:dyDescent="0.4">
      <c r="A256" s="121"/>
      <c r="B256" s="93"/>
      <c r="C256" s="125"/>
      <c r="D256" s="94"/>
      <c r="E256" s="94"/>
      <c r="F256" s="94"/>
      <c r="G256" s="94"/>
      <c r="H256" s="88" t="s">
        <v>8</v>
      </c>
      <c r="I256" s="7">
        <v>1750</v>
      </c>
      <c r="J256" s="7">
        <v>1750</v>
      </c>
      <c r="K256" s="87">
        <f t="shared" si="23"/>
        <v>100</v>
      </c>
      <c r="L256" s="93"/>
      <c r="M256" s="93"/>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c r="GF256" s="2"/>
      <c r="GG256" s="2"/>
      <c r="GH256" s="2"/>
      <c r="GI256" s="2"/>
      <c r="GJ256" s="2"/>
      <c r="GK256" s="2"/>
      <c r="GL256" s="2"/>
      <c r="GM256" s="2"/>
      <c r="GN256" s="2"/>
      <c r="GO256" s="2"/>
      <c r="GP256" s="2"/>
      <c r="GQ256" s="2"/>
      <c r="GR256" s="2"/>
      <c r="GS256" s="2"/>
      <c r="GT256" s="2"/>
      <c r="GU256" s="2"/>
      <c r="GV256" s="2"/>
      <c r="GW256" s="2"/>
      <c r="GX256" s="2"/>
      <c r="GY256" s="2"/>
      <c r="GZ256" s="2"/>
      <c r="HA256" s="2"/>
      <c r="HB256" s="2"/>
      <c r="HC256" s="2"/>
      <c r="HD256" s="2"/>
      <c r="HE256" s="2"/>
      <c r="HF256" s="2"/>
      <c r="HG256" s="2"/>
      <c r="HH256" s="2"/>
      <c r="HI256" s="2"/>
      <c r="HJ256" s="2"/>
      <c r="HK256" s="2"/>
      <c r="HL256" s="2"/>
      <c r="HM256" s="2"/>
      <c r="HN256" s="2"/>
      <c r="HO256" s="2"/>
      <c r="HP256" s="2"/>
      <c r="HQ256" s="2"/>
      <c r="HR256" s="2"/>
      <c r="HS256" s="2"/>
      <c r="HT256" s="2"/>
      <c r="HU256" s="2"/>
      <c r="HV256" s="2"/>
      <c r="HW256" s="2"/>
      <c r="HX256" s="2"/>
      <c r="HY256" s="2"/>
      <c r="HZ256" s="2"/>
      <c r="IA256" s="2"/>
      <c r="IB256" s="2"/>
      <c r="IC256" s="2"/>
      <c r="ID256" s="2"/>
      <c r="IE256" s="2"/>
      <c r="IF256" s="2"/>
      <c r="IG256" s="2"/>
      <c r="IH256" s="2"/>
      <c r="II256" s="2"/>
      <c r="IJ256" s="2"/>
      <c r="IK256" s="2"/>
      <c r="IL256" s="2"/>
      <c r="IM256" s="2"/>
      <c r="IN256" s="2"/>
      <c r="IO256" s="2"/>
      <c r="IP256" s="2"/>
      <c r="IQ256" s="2"/>
      <c r="IR256" s="2"/>
      <c r="IS256" s="2"/>
      <c r="IT256" s="2"/>
    </row>
    <row r="257" spans="1:254" s="10" customFormat="1" ht="20.399999999999999" hidden="1" customHeight="1" outlineLevel="1" x14ac:dyDescent="0.4">
      <c r="A257" s="119" t="s">
        <v>207</v>
      </c>
      <c r="B257" s="93" t="s">
        <v>460</v>
      </c>
      <c r="C257" s="93" t="s">
        <v>461</v>
      </c>
      <c r="D257" s="94">
        <v>44862</v>
      </c>
      <c r="E257" s="94">
        <v>44926</v>
      </c>
      <c r="F257" s="94">
        <v>44862</v>
      </c>
      <c r="G257" s="94">
        <v>44926</v>
      </c>
      <c r="H257" s="24" t="s">
        <v>5</v>
      </c>
      <c r="I257" s="7">
        <f>I258+I259</f>
        <v>2608.21</v>
      </c>
      <c r="J257" s="7">
        <f>J258+J259</f>
        <v>2608.21</v>
      </c>
      <c r="K257" s="39">
        <f t="shared" si="23"/>
        <v>100</v>
      </c>
      <c r="L257" s="93" t="s">
        <v>542</v>
      </c>
      <c r="M257" s="93" t="s">
        <v>508</v>
      </c>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c r="GO257" s="2"/>
      <c r="GP257" s="2"/>
      <c r="GQ257" s="2"/>
      <c r="GR257" s="2"/>
      <c r="GS257" s="2"/>
      <c r="GT257" s="2"/>
      <c r="GU257" s="2"/>
      <c r="GV257" s="2"/>
      <c r="GW257" s="2"/>
      <c r="GX257" s="2"/>
      <c r="GY257" s="2"/>
      <c r="GZ257" s="2"/>
      <c r="HA257" s="2"/>
      <c r="HB257" s="2"/>
      <c r="HC257" s="2"/>
      <c r="HD257" s="2"/>
      <c r="HE257" s="2"/>
      <c r="HF257" s="2"/>
      <c r="HG257" s="2"/>
      <c r="HH257" s="2"/>
      <c r="HI257" s="2"/>
      <c r="HJ257" s="2"/>
      <c r="HK257" s="2"/>
      <c r="HL257" s="2"/>
      <c r="HM257" s="2"/>
      <c r="HN257" s="2"/>
      <c r="HO257" s="2"/>
      <c r="HP257" s="2"/>
      <c r="HQ257" s="2"/>
      <c r="HR257" s="2"/>
      <c r="HS257" s="2"/>
      <c r="HT257" s="2"/>
      <c r="HU257" s="2"/>
      <c r="HV257" s="2"/>
      <c r="HW257" s="2"/>
      <c r="HX257" s="2"/>
      <c r="HY257" s="2"/>
      <c r="HZ257" s="2"/>
      <c r="IA257" s="2"/>
      <c r="IB257" s="2"/>
      <c r="IC257" s="2"/>
      <c r="ID257" s="2"/>
      <c r="IE257" s="2"/>
      <c r="IF257" s="2"/>
      <c r="IG257" s="2"/>
      <c r="IH257" s="2"/>
      <c r="II257" s="2"/>
      <c r="IJ257" s="2"/>
      <c r="IK257" s="2"/>
      <c r="IL257" s="2"/>
      <c r="IM257" s="2"/>
      <c r="IN257" s="2"/>
      <c r="IO257" s="2"/>
      <c r="IP257" s="2"/>
      <c r="IQ257" s="2"/>
      <c r="IR257" s="2"/>
      <c r="IS257" s="2"/>
      <c r="IT257" s="2"/>
    </row>
    <row r="258" spans="1:254" s="10" customFormat="1" ht="22.5" customHeight="1" outlineLevel="1" x14ac:dyDescent="0.4">
      <c r="A258" s="120"/>
      <c r="B258" s="93"/>
      <c r="C258" s="125"/>
      <c r="D258" s="94"/>
      <c r="E258" s="94"/>
      <c r="F258" s="94"/>
      <c r="G258" s="94"/>
      <c r="H258" s="88" t="s">
        <v>7</v>
      </c>
      <c r="I258" s="7">
        <v>2477.8000000000002</v>
      </c>
      <c r="J258" s="7">
        <v>2477.8000000000002</v>
      </c>
      <c r="K258" s="87">
        <f t="shared" si="23"/>
        <v>100</v>
      </c>
      <c r="L258" s="93"/>
      <c r="M258" s="93"/>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c r="GS258" s="2"/>
      <c r="GT258" s="2"/>
      <c r="GU258" s="2"/>
      <c r="GV258" s="2"/>
      <c r="GW258" s="2"/>
      <c r="GX258" s="2"/>
      <c r="GY258" s="2"/>
      <c r="GZ258" s="2"/>
      <c r="HA258" s="2"/>
      <c r="HB258" s="2"/>
      <c r="HC258" s="2"/>
      <c r="HD258" s="2"/>
      <c r="HE258" s="2"/>
      <c r="HF258" s="2"/>
      <c r="HG258" s="2"/>
      <c r="HH258" s="2"/>
      <c r="HI258" s="2"/>
      <c r="HJ258" s="2"/>
      <c r="HK258" s="2"/>
      <c r="HL258" s="2"/>
      <c r="HM258" s="2"/>
      <c r="HN258" s="2"/>
      <c r="HO258" s="2"/>
      <c r="HP258" s="2"/>
      <c r="HQ258" s="2"/>
      <c r="HR258" s="2"/>
      <c r="HS258" s="2"/>
      <c r="HT258" s="2"/>
      <c r="HU258" s="2"/>
      <c r="HV258" s="2"/>
      <c r="HW258" s="2"/>
      <c r="HX258" s="2"/>
      <c r="HY258" s="2"/>
      <c r="HZ258" s="2"/>
      <c r="IA258" s="2"/>
      <c r="IB258" s="2"/>
      <c r="IC258" s="2"/>
      <c r="ID258" s="2"/>
      <c r="IE258" s="2"/>
      <c r="IF258" s="2"/>
      <c r="IG258" s="2"/>
      <c r="IH258" s="2"/>
      <c r="II258" s="2"/>
      <c r="IJ258" s="2"/>
      <c r="IK258" s="2"/>
      <c r="IL258" s="2"/>
      <c r="IM258" s="2"/>
      <c r="IN258" s="2"/>
      <c r="IO258" s="2"/>
      <c r="IP258" s="2"/>
      <c r="IQ258" s="2"/>
      <c r="IR258" s="2"/>
      <c r="IS258" s="2"/>
      <c r="IT258" s="2"/>
    </row>
    <row r="259" spans="1:254" s="10" customFormat="1" ht="117.6" customHeight="1" outlineLevel="1" x14ac:dyDescent="0.4">
      <c r="A259" s="121"/>
      <c r="B259" s="93"/>
      <c r="C259" s="125"/>
      <c r="D259" s="94"/>
      <c r="E259" s="94"/>
      <c r="F259" s="94"/>
      <c r="G259" s="94"/>
      <c r="H259" s="88" t="s">
        <v>8</v>
      </c>
      <c r="I259" s="7">
        <v>130.41</v>
      </c>
      <c r="J259" s="7">
        <v>130.41</v>
      </c>
      <c r="K259" s="87">
        <f t="shared" si="23"/>
        <v>100</v>
      </c>
      <c r="L259" s="93"/>
      <c r="M259" s="93"/>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c r="GF259" s="2"/>
      <c r="GG259" s="2"/>
      <c r="GH259" s="2"/>
      <c r="GI259" s="2"/>
      <c r="GJ259" s="2"/>
      <c r="GK259" s="2"/>
      <c r="GL259" s="2"/>
      <c r="GM259" s="2"/>
      <c r="GN259" s="2"/>
      <c r="GO259" s="2"/>
      <c r="GP259" s="2"/>
      <c r="GQ259" s="2"/>
      <c r="GR259" s="2"/>
      <c r="GS259" s="2"/>
      <c r="GT259" s="2"/>
      <c r="GU259" s="2"/>
      <c r="GV259" s="2"/>
      <c r="GW259" s="2"/>
      <c r="GX259" s="2"/>
      <c r="GY259" s="2"/>
      <c r="GZ259" s="2"/>
      <c r="HA259" s="2"/>
      <c r="HB259" s="2"/>
      <c r="HC259" s="2"/>
      <c r="HD259" s="2"/>
      <c r="HE259" s="2"/>
      <c r="HF259" s="2"/>
      <c r="HG259" s="2"/>
      <c r="HH259" s="2"/>
      <c r="HI259" s="2"/>
      <c r="HJ259" s="2"/>
      <c r="HK259" s="2"/>
      <c r="HL259" s="2"/>
      <c r="HM259" s="2"/>
      <c r="HN259" s="2"/>
      <c r="HO259" s="2"/>
      <c r="HP259" s="2"/>
      <c r="HQ259" s="2"/>
      <c r="HR259" s="2"/>
      <c r="HS259" s="2"/>
      <c r="HT259" s="2"/>
      <c r="HU259" s="2"/>
      <c r="HV259" s="2"/>
      <c r="HW259" s="2"/>
      <c r="HX259" s="2"/>
      <c r="HY259" s="2"/>
      <c r="HZ259" s="2"/>
      <c r="IA259" s="2"/>
      <c r="IB259" s="2"/>
      <c r="IC259" s="2"/>
      <c r="ID259" s="2"/>
      <c r="IE259" s="2"/>
      <c r="IF259" s="2"/>
      <c r="IG259" s="2"/>
      <c r="IH259" s="2"/>
      <c r="II259" s="2"/>
      <c r="IJ259" s="2"/>
      <c r="IK259" s="2"/>
      <c r="IL259" s="2"/>
      <c r="IM259" s="2"/>
      <c r="IN259" s="2"/>
      <c r="IO259" s="2"/>
      <c r="IP259" s="2"/>
      <c r="IQ259" s="2"/>
      <c r="IR259" s="2"/>
      <c r="IS259" s="2"/>
      <c r="IT259" s="2"/>
    </row>
    <row r="260" spans="1:254" s="10" customFormat="1" ht="20.399999999999999" hidden="1" customHeight="1" outlineLevel="1" x14ac:dyDescent="0.4">
      <c r="A260" s="119" t="s">
        <v>208</v>
      </c>
      <c r="B260" s="122" t="s">
        <v>567</v>
      </c>
      <c r="C260" s="93" t="s">
        <v>320</v>
      </c>
      <c r="D260" s="94">
        <v>44620</v>
      </c>
      <c r="E260" s="94">
        <v>44926</v>
      </c>
      <c r="F260" s="94">
        <v>44620</v>
      </c>
      <c r="G260" s="94">
        <v>44926</v>
      </c>
      <c r="H260" s="24" t="s">
        <v>5</v>
      </c>
      <c r="I260" s="7">
        <f t="shared" ref="I260:J260" si="24">I261+I262</f>
        <v>400</v>
      </c>
      <c r="J260" s="7">
        <f t="shared" si="24"/>
        <v>399.30115000000001</v>
      </c>
      <c r="K260" s="39">
        <f t="shared" si="23"/>
        <v>99.825287500000002</v>
      </c>
      <c r="L260" s="93" t="s">
        <v>569</v>
      </c>
      <c r="M260" s="93" t="s">
        <v>508</v>
      </c>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c r="GF260" s="2"/>
      <c r="GG260" s="2"/>
      <c r="GH260" s="2"/>
      <c r="GI260" s="2"/>
      <c r="GJ260" s="2"/>
      <c r="GK260" s="2"/>
      <c r="GL260" s="2"/>
      <c r="GM260" s="2"/>
      <c r="GN260" s="2"/>
      <c r="GO260" s="2"/>
      <c r="GP260" s="2"/>
      <c r="GQ260" s="2"/>
      <c r="GR260" s="2"/>
      <c r="GS260" s="2"/>
      <c r="GT260" s="2"/>
      <c r="GU260" s="2"/>
      <c r="GV260" s="2"/>
      <c r="GW260" s="2"/>
      <c r="GX260" s="2"/>
      <c r="GY260" s="2"/>
      <c r="GZ260" s="2"/>
      <c r="HA260" s="2"/>
      <c r="HB260" s="2"/>
      <c r="HC260" s="2"/>
      <c r="HD260" s="2"/>
      <c r="HE260" s="2"/>
      <c r="HF260" s="2"/>
      <c r="HG260" s="2"/>
      <c r="HH260" s="2"/>
      <c r="HI260" s="2"/>
      <c r="HJ260" s="2"/>
      <c r="HK260" s="2"/>
      <c r="HL260" s="2"/>
      <c r="HM260" s="2"/>
      <c r="HN260" s="2"/>
      <c r="HO260" s="2"/>
      <c r="HP260" s="2"/>
      <c r="HQ260" s="2"/>
      <c r="HR260" s="2"/>
      <c r="HS260" s="2"/>
      <c r="HT260" s="2"/>
      <c r="HU260" s="2"/>
      <c r="HV260" s="2"/>
      <c r="HW260" s="2"/>
      <c r="HX260" s="2"/>
      <c r="HY260" s="2"/>
      <c r="HZ260" s="2"/>
      <c r="IA260" s="2"/>
      <c r="IB260" s="2"/>
      <c r="IC260" s="2"/>
      <c r="ID260" s="2"/>
      <c r="IE260" s="2"/>
      <c r="IF260" s="2"/>
      <c r="IG260" s="2"/>
      <c r="IH260" s="2"/>
      <c r="II260" s="2"/>
      <c r="IJ260" s="2"/>
      <c r="IK260" s="2"/>
      <c r="IL260" s="2"/>
      <c r="IM260" s="2"/>
      <c r="IN260" s="2"/>
      <c r="IO260" s="2"/>
      <c r="IP260" s="2"/>
      <c r="IQ260" s="2"/>
      <c r="IR260" s="2"/>
      <c r="IS260" s="2"/>
      <c r="IT260" s="2"/>
    </row>
    <row r="261" spans="1:254" s="10" customFormat="1" ht="22.5" customHeight="1" outlineLevel="1" x14ac:dyDescent="0.4">
      <c r="A261" s="120"/>
      <c r="B261" s="123"/>
      <c r="C261" s="125"/>
      <c r="D261" s="94"/>
      <c r="E261" s="94"/>
      <c r="F261" s="94"/>
      <c r="G261" s="94"/>
      <c r="H261" s="88" t="s">
        <v>7</v>
      </c>
      <c r="I261" s="7">
        <v>380</v>
      </c>
      <c r="J261" s="7">
        <v>379.33609000000001</v>
      </c>
      <c r="K261" s="87">
        <f t="shared" si="23"/>
        <v>99.825286842105271</v>
      </c>
      <c r="L261" s="93"/>
      <c r="M261" s="93"/>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c r="GF261" s="2"/>
      <c r="GG261" s="2"/>
      <c r="GH261" s="2"/>
      <c r="GI261" s="2"/>
      <c r="GJ261" s="2"/>
      <c r="GK261" s="2"/>
      <c r="GL261" s="2"/>
      <c r="GM261" s="2"/>
      <c r="GN261" s="2"/>
      <c r="GO261" s="2"/>
      <c r="GP261" s="2"/>
      <c r="GQ261" s="2"/>
      <c r="GR261" s="2"/>
      <c r="GS261" s="2"/>
      <c r="GT261" s="2"/>
      <c r="GU261" s="2"/>
      <c r="GV261" s="2"/>
      <c r="GW261" s="2"/>
      <c r="GX261" s="2"/>
      <c r="GY261" s="2"/>
      <c r="GZ261" s="2"/>
      <c r="HA261" s="2"/>
      <c r="HB261" s="2"/>
      <c r="HC261" s="2"/>
      <c r="HD261" s="2"/>
      <c r="HE261" s="2"/>
      <c r="HF261" s="2"/>
      <c r="HG261" s="2"/>
      <c r="HH261" s="2"/>
      <c r="HI261" s="2"/>
      <c r="HJ261" s="2"/>
      <c r="HK261" s="2"/>
      <c r="HL261" s="2"/>
      <c r="HM261" s="2"/>
      <c r="HN261" s="2"/>
      <c r="HO261" s="2"/>
      <c r="HP261" s="2"/>
      <c r="HQ261" s="2"/>
      <c r="HR261" s="2"/>
      <c r="HS261" s="2"/>
      <c r="HT261" s="2"/>
      <c r="HU261" s="2"/>
      <c r="HV261" s="2"/>
      <c r="HW261" s="2"/>
      <c r="HX261" s="2"/>
      <c r="HY261" s="2"/>
      <c r="HZ261" s="2"/>
      <c r="IA261" s="2"/>
      <c r="IB261" s="2"/>
      <c r="IC261" s="2"/>
      <c r="ID261" s="2"/>
      <c r="IE261" s="2"/>
      <c r="IF261" s="2"/>
      <c r="IG261" s="2"/>
      <c r="IH261" s="2"/>
      <c r="II261" s="2"/>
      <c r="IJ261" s="2"/>
      <c r="IK261" s="2"/>
      <c r="IL261" s="2"/>
      <c r="IM261" s="2"/>
      <c r="IN261" s="2"/>
      <c r="IO261" s="2"/>
      <c r="IP261" s="2"/>
      <c r="IQ261" s="2"/>
      <c r="IR261" s="2"/>
      <c r="IS261" s="2"/>
      <c r="IT261" s="2"/>
    </row>
    <row r="262" spans="1:254" s="10" customFormat="1" ht="171.6" customHeight="1" outlineLevel="1" x14ac:dyDescent="0.4">
      <c r="A262" s="121"/>
      <c r="B262" s="112"/>
      <c r="C262" s="125"/>
      <c r="D262" s="94"/>
      <c r="E262" s="94"/>
      <c r="F262" s="94"/>
      <c r="G262" s="94"/>
      <c r="H262" s="88" t="s">
        <v>8</v>
      </c>
      <c r="I262" s="7">
        <v>20</v>
      </c>
      <c r="J262" s="7">
        <v>19.965060000000001</v>
      </c>
      <c r="K262" s="87">
        <f t="shared" si="23"/>
        <v>99.825299999999999</v>
      </c>
      <c r="L262" s="93"/>
      <c r="M262" s="93"/>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c r="GF262" s="2"/>
      <c r="GG262" s="2"/>
      <c r="GH262" s="2"/>
      <c r="GI262" s="2"/>
      <c r="GJ262" s="2"/>
      <c r="GK262" s="2"/>
      <c r="GL262" s="2"/>
      <c r="GM262" s="2"/>
      <c r="GN262" s="2"/>
      <c r="GO262" s="2"/>
      <c r="GP262" s="2"/>
      <c r="GQ262" s="2"/>
      <c r="GR262" s="2"/>
      <c r="GS262" s="2"/>
      <c r="GT262" s="2"/>
      <c r="GU262" s="2"/>
      <c r="GV262" s="2"/>
      <c r="GW262" s="2"/>
      <c r="GX262" s="2"/>
      <c r="GY262" s="2"/>
      <c r="GZ262" s="2"/>
      <c r="HA262" s="2"/>
      <c r="HB262" s="2"/>
      <c r="HC262" s="2"/>
      <c r="HD262" s="2"/>
      <c r="HE262" s="2"/>
      <c r="HF262" s="2"/>
      <c r="HG262" s="2"/>
      <c r="HH262" s="2"/>
      <c r="HI262" s="2"/>
      <c r="HJ262" s="2"/>
      <c r="HK262" s="2"/>
      <c r="HL262" s="2"/>
      <c r="HM262" s="2"/>
      <c r="HN262" s="2"/>
      <c r="HO262" s="2"/>
      <c r="HP262" s="2"/>
      <c r="HQ262" s="2"/>
      <c r="HR262" s="2"/>
      <c r="HS262" s="2"/>
      <c r="HT262" s="2"/>
      <c r="HU262" s="2"/>
      <c r="HV262" s="2"/>
      <c r="HW262" s="2"/>
      <c r="HX262" s="2"/>
      <c r="HY262" s="2"/>
      <c r="HZ262" s="2"/>
      <c r="IA262" s="2"/>
      <c r="IB262" s="2"/>
      <c r="IC262" s="2"/>
      <c r="ID262" s="2"/>
      <c r="IE262" s="2"/>
      <c r="IF262" s="2"/>
      <c r="IG262" s="2"/>
      <c r="IH262" s="2"/>
      <c r="II262" s="2"/>
      <c r="IJ262" s="2"/>
      <c r="IK262" s="2"/>
      <c r="IL262" s="2"/>
      <c r="IM262" s="2"/>
      <c r="IN262" s="2"/>
      <c r="IO262" s="2"/>
      <c r="IP262" s="2"/>
      <c r="IQ262" s="2"/>
      <c r="IR262" s="2"/>
      <c r="IS262" s="2"/>
      <c r="IT262" s="2"/>
    </row>
    <row r="263" spans="1:254" s="10" customFormat="1" ht="20.399999999999999" hidden="1" customHeight="1" outlineLevel="1" x14ac:dyDescent="0.4">
      <c r="A263" s="119" t="s">
        <v>209</v>
      </c>
      <c r="B263" s="122" t="s">
        <v>568</v>
      </c>
      <c r="C263" s="93" t="s">
        <v>320</v>
      </c>
      <c r="D263" s="94">
        <v>44620</v>
      </c>
      <c r="E263" s="94">
        <v>44926</v>
      </c>
      <c r="F263" s="94">
        <v>44620</v>
      </c>
      <c r="G263" s="94">
        <v>44926</v>
      </c>
      <c r="H263" s="24" t="s">
        <v>5</v>
      </c>
      <c r="I263" s="7">
        <f t="shared" ref="I263:J263" si="25">I264+I265</f>
        <v>600</v>
      </c>
      <c r="J263" s="7">
        <f t="shared" si="25"/>
        <v>512.87369999999999</v>
      </c>
      <c r="K263" s="39">
        <f t="shared" si="23"/>
        <v>85.478949999999998</v>
      </c>
      <c r="L263" s="93" t="s">
        <v>570</v>
      </c>
      <c r="M263" s="93" t="s">
        <v>508</v>
      </c>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c r="GF263" s="2"/>
      <c r="GG263" s="2"/>
      <c r="GH263" s="2"/>
      <c r="GI263" s="2"/>
      <c r="GJ263" s="2"/>
      <c r="GK263" s="2"/>
      <c r="GL263" s="2"/>
      <c r="GM263" s="2"/>
      <c r="GN263" s="2"/>
      <c r="GO263" s="2"/>
      <c r="GP263" s="2"/>
      <c r="GQ263" s="2"/>
      <c r="GR263" s="2"/>
      <c r="GS263" s="2"/>
      <c r="GT263" s="2"/>
      <c r="GU263" s="2"/>
      <c r="GV263" s="2"/>
      <c r="GW263" s="2"/>
      <c r="GX263" s="2"/>
      <c r="GY263" s="2"/>
      <c r="GZ263" s="2"/>
      <c r="HA263" s="2"/>
      <c r="HB263" s="2"/>
      <c r="HC263" s="2"/>
      <c r="HD263" s="2"/>
      <c r="HE263" s="2"/>
      <c r="HF263" s="2"/>
      <c r="HG263" s="2"/>
      <c r="HH263" s="2"/>
      <c r="HI263" s="2"/>
      <c r="HJ263" s="2"/>
      <c r="HK263" s="2"/>
      <c r="HL263" s="2"/>
      <c r="HM263" s="2"/>
      <c r="HN263" s="2"/>
      <c r="HO263" s="2"/>
      <c r="HP263" s="2"/>
      <c r="HQ263" s="2"/>
      <c r="HR263" s="2"/>
      <c r="HS263" s="2"/>
      <c r="HT263" s="2"/>
      <c r="HU263" s="2"/>
      <c r="HV263" s="2"/>
      <c r="HW263" s="2"/>
      <c r="HX263" s="2"/>
      <c r="HY263" s="2"/>
      <c r="HZ263" s="2"/>
      <c r="IA263" s="2"/>
      <c r="IB263" s="2"/>
      <c r="IC263" s="2"/>
      <c r="ID263" s="2"/>
      <c r="IE263" s="2"/>
      <c r="IF263" s="2"/>
      <c r="IG263" s="2"/>
      <c r="IH263" s="2"/>
      <c r="II263" s="2"/>
      <c r="IJ263" s="2"/>
      <c r="IK263" s="2"/>
      <c r="IL263" s="2"/>
      <c r="IM263" s="2"/>
      <c r="IN263" s="2"/>
      <c r="IO263" s="2"/>
      <c r="IP263" s="2"/>
      <c r="IQ263" s="2"/>
      <c r="IR263" s="2"/>
      <c r="IS263" s="2"/>
      <c r="IT263" s="2"/>
    </row>
    <row r="264" spans="1:254" s="10" customFormat="1" ht="22.5" customHeight="1" outlineLevel="1" x14ac:dyDescent="0.4">
      <c r="A264" s="120"/>
      <c r="B264" s="123"/>
      <c r="C264" s="125"/>
      <c r="D264" s="94"/>
      <c r="E264" s="94"/>
      <c r="F264" s="94"/>
      <c r="G264" s="94"/>
      <c r="H264" s="88" t="s">
        <v>7</v>
      </c>
      <c r="I264" s="7">
        <v>570</v>
      </c>
      <c r="J264" s="7">
        <v>487.23000999999999</v>
      </c>
      <c r="K264" s="87">
        <f t="shared" si="23"/>
        <v>85.478949122807009</v>
      </c>
      <c r="L264" s="93"/>
      <c r="M264" s="93"/>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c r="GF264" s="2"/>
      <c r="GG264" s="2"/>
      <c r="GH264" s="2"/>
      <c r="GI264" s="2"/>
      <c r="GJ264" s="2"/>
      <c r="GK264" s="2"/>
      <c r="GL264" s="2"/>
      <c r="GM264" s="2"/>
      <c r="GN264" s="2"/>
      <c r="GO264" s="2"/>
      <c r="GP264" s="2"/>
      <c r="GQ264" s="2"/>
      <c r="GR264" s="2"/>
      <c r="GS264" s="2"/>
      <c r="GT264" s="2"/>
      <c r="GU264" s="2"/>
      <c r="GV264" s="2"/>
      <c r="GW264" s="2"/>
      <c r="GX264" s="2"/>
      <c r="GY264" s="2"/>
      <c r="GZ264" s="2"/>
      <c r="HA264" s="2"/>
      <c r="HB264" s="2"/>
      <c r="HC264" s="2"/>
      <c r="HD264" s="2"/>
      <c r="HE264" s="2"/>
      <c r="HF264" s="2"/>
      <c r="HG264" s="2"/>
      <c r="HH264" s="2"/>
      <c r="HI264" s="2"/>
      <c r="HJ264" s="2"/>
      <c r="HK264" s="2"/>
      <c r="HL264" s="2"/>
      <c r="HM264" s="2"/>
      <c r="HN264" s="2"/>
      <c r="HO264" s="2"/>
      <c r="HP264" s="2"/>
      <c r="HQ264" s="2"/>
      <c r="HR264" s="2"/>
      <c r="HS264" s="2"/>
      <c r="HT264" s="2"/>
      <c r="HU264" s="2"/>
      <c r="HV264" s="2"/>
      <c r="HW264" s="2"/>
      <c r="HX264" s="2"/>
      <c r="HY264" s="2"/>
      <c r="HZ264" s="2"/>
      <c r="IA264" s="2"/>
      <c r="IB264" s="2"/>
      <c r="IC264" s="2"/>
      <c r="ID264" s="2"/>
      <c r="IE264" s="2"/>
      <c r="IF264" s="2"/>
      <c r="IG264" s="2"/>
      <c r="IH264" s="2"/>
      <c r="II264" s="2"/>
      <c r="IJ264" s="2"/>
      <c r="IK264" s="2"/>
      <c r="IL264" s="2"/>
      <c r="IM264" s="2"/>
      <c r="IN264" s="2"/>
      <c r="IO264" s="2"/>
      <c r="IP264" s="2"/>
      <c r="IQ264" s="2"/>
      <c r="IR264" s="2"/>
      <c r="IS264" s="2"/>
      <c r="IT264" s="2"/>
    </row>
    <row r="265" spans="1:254" s="10" customFormat="1" ht="171.6" customHeight="1" outlineLevel="1" x14ac:dyDescent="0.4">
      <c r="A265" s="121"/>
      <c r="B265" s="112"/>
      <c r="C265" s="125"/>
      <c r="D265" s="94"/>
      <c r="E265" s="94"/>
      <c r="F265" s="94"/>
      <c r="G265" s="94"/>
      <c r="H265" s="88" t="s">
        <v>8</v>
      </c>
      <c r="I265" s="7">
        <v>30</v>
      </c>
      <c r="J265" s="7">
        <v>25.643689999999999</v>
      </c>
      <c r="K265" s="87">
        <f t="shared" si="23"/>
        <v>85.478966666666665</v>
      </c>
      <c r="L265" s="93"/>
      <c r="M265" s="93"/>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c r="GF265" s="2"/>
      <c r="GG265" s="2"/>
      <c r="GH265" s="2"/>
      <c r="GI265" s="2"/>
      <c r="GJ265" s="2"/>
      <c r="GK265" s="2"/>
      <c r="GL265" s="2"/>
      <c r="GM265" s="2"/>
      <c r="GN265" s="2"/>
      <c r="GO265" s="2"/>
      <c r="GP265" s="2"/>
      <c r="GQ265" s="2"/>
      <c r="GR265" s="2"/>
      <c r="GS265" s="2"/>
      <c r="GT265" s="2"/>
      <c r="GU265" s="2"/>
      <c r="GV265" s="2"/>
      <c r="GW265" s="2"/>
      <c r="GX265" s="2"/>
      <c r="GY265" s="2"/>
      <c r="GZ265" s="2"/>
      <c r="HA265" s="2"/>
      <c r="HB265" s="2"/>
      <c r="HC265" s="2"/>
      <c r="HD265" s="2"/>
      <c r="HE265" s="2"/>
      <c r="HF265" s="2"/>
      <c r="HG265" s="2"/>
      <c r="HH265" s="2"/>
      <c r="HI265" s="2"/>
      <c r="HJ265" s="2"/>
      <c r="HK265" s="2"/>
      <c r="HL265" s="2"/>
      <c r="HM265" s="2"/>
      <c r="HN265" s="2"/>
      <c r="HO265" s="2"/>
      <c r="HP265" s="2"/>
      <c r="HQ265" s="2"/>
      <c r="HR265" s="2"/>
      <c r="HS265" s="2"/>
      <c r="HT265" s="2"/>
      <c r="HU265" s="2"/>
      <c r="HV265" s="2"/>
      <c r="HW265" s="2"/>
      <c r="HX265" s="2"/>
      <c r="HY265" s="2"/>
      <c r="HZ265" s="2"/>
      <c r="IA265" s="2"/>
      <c r="IB265" s="2"/>
      <c r="IC265" s="2"/>
      <c r="ID265" s="2"/>
      <c r="IE265" s="2"/>
      <c r="IF265" s="2"/>
      <c r="IG265" s="2"/>
      <c r="IH265" s="2"/>
      <c r="II265" s="2"/>
      <c r="IJ265" s="2"/>
      <c r="IK265" s="2"/>
      <c r="IL265" s="2"/>
      <c r="IM265" s="2"/>
      <c r="IN265" s="2"/>
      <c r="IO265" s="2"/>
      <c r="IP265" s="2"/>
      <c r="IQ265" s="2"/>
      <c r="IR265" s="2"/>
      <c r="IS265" s="2"/>
      <c r="IT265" s="2"/>
    </row>
    <row r="266" spans="1:254" s="10" customFormat="1" ht="20.399999999999999" hidden="1" customHeight="1" outlineLevel="1" x14ac:dyDescent="0.4">
      <c r="A266" s="119" t="s">
        <v>210</v>
      </c>
      <c r="B266" s="93" t="s">
        <v>406</v>
      </c>
      <c r="C266" s="93" t="s">
        <v>320</v>
      </c>
      <c r="D266" s="94">
        <v>44757</v>
      </c>
      <c r="E266" s="94">
        <v>44926</v>
      </c>
      <c r="F266" s="94">
        <v>44757</v>
      </c>
      <c r="G266" s="94">
        <v>44926</v>
      </c>
      <c r="H266" s="24" t="s">
        <v>5</v>
      </c>
      <c r="I266" s="7">
        <f>I267+I268</f>
        <v>620.52</v>
      </c>
      <c r="J266" s="7">
        <f>J267+J268</f>
        <v>611.00189999999998</v>
      </c>
      <c r="K266" s="39">
        <f t="shared" si="23"/>
        <v>98.466109069812418</v>
      </c>
      <c r="L266" s="93" t="s">
        <v>407</v>
      </c>
      <c r="M266" s="93" t="s">
        <v>508</v>
      </c>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c r="GF266" s="2"/>
      <c r="GG266" s="2"/>
      <c r="GH266" s="2"/>
      <c r="GI266" s="2"/>
      <c r="GJ266" s="2"/>
      <c r="GK266" s="2"/>
      <c r="GL266" s="2"/>
      <c r="GM266" s="2"/>
      <c r="GN266" s="2"/>
      <c r="GO266" s="2"/>
      <c r="GP266" s="2"/>
      <c r="GQ266" s="2"/>
      <c r="GR266" s="2"/>
      <c r="GS266" s="2"/>
      <c r="GT266" s="2"/>
      <c r="GU266" s="2"/>
      <c r="GV266" s="2"/>
      <c r="GW266" s="2"/>
      <c r="GX266" s="2"/>
      <c r="GY266" s="2"/>
      <c r="GZ266" s="2"/>
      <c r="HA266" s="2"/>
      <c r="HB266" s="2"/>
      <c r="HC266" s="2"/>
      <c r="HD266" s="2"/>
      <c r="HE266" s="2"/>
      <c r="HF266" s="2"/>
      <c r="HG266" s="2"/>
      <c r="HH266" s="2"/>
      <c r="HI266" s="2"/>
      <c r="HJ266" s="2"/>
      <c r="HK266" s="2"/>
      <c r="HL266" s="2"/>
      <c r="HM266" s="2"/>
      <c r="HN266" s="2"/>
      <c r="HO266" s="2"/>
      <c r="HP266" s="2"/>
      <c r="HQ266" s="2"/>
      <c r="HR266" s="2"/>
      <c r="HS266" s="2"/>
      <c r="HT266" s="2"/>
      <c r="HU266" s="2"/>
      <c r="HV266" s="2"/>
      <c r="HW266" s="2"/>
      <c r="HX266" s="2"/>
      <c r="HY266" s="2"/>
      <c r="HZ266" s="2"/>
      <c r="IA266" s="2"/>
      <c r="IB266" s="2"/>
      <c r="IC266" s="2"/>
      <c r="ID266" s="2"/>
      <c r="IE266" s="2"/>
      <c r="IF266" s="2"/>
      <c r="IG266" s="2"/>
      <c r="IH266" s="2"/>
      <c r="II266" s="2"/>
      <c r="IJ266" s="2"/>
      <c r="IK266" s="2"/>
      <c r="IL266" s="2"/>
      <c r="IM266" s="2"/>
      <c r="IN266" s="2"/>
      <c r="IO266" s="2"/>
      <c r="IP266" s="2"/>
      <c r="IQ266" s="2"/>
      <c r="IR266" s="2"/>
      <c r="IS266" s="2"/>
      <c r="IT266" s="2"/>
    </row>
    <row r="267" spans="1:254" s="10" customFormat="1" ht="22.5" customHeight="1" outlineLevel="1" x14ac:dyDescent="0.4">
      <c r="A267" s="120"/>
      <c r="B267" s="93"/>
      <c r="C267" s="125"/>
      <c r="D267" s="94"/>
      <c r="E267" s="94"/>
      <c r="F267" s="94"/>
      <c r="G267" s="94"/>
      <c r="H267" s="88" t="s">
        <v>7</v>
      </c>
      <c r="I267" s="7">
        <v>589.49</v>
      </c>
      <c r="J267" s="7">
        <v>580.44786999999997</v>
      </c>
      <c r="K267" s="87">
        <f t="shared" si="23"/>
        <v>98.466109688035402</v>
      </c>
      <c r="L267" s="93"/>
      <c r="M267" s="93"/>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c r="GF267" s="2"/>
      <c r="GG267" s="2"/>
      <c r="GH267" s="2"/>
      <c r="GI267" s="2"/>
      <c r="GJ267" s="2"/>
      <c r="GK267" s="2"/>
      <c r="GL267" s="2"/>
      <c r="GM267" s="2"/>
      <c r="GN267" s="2"/>
      <c r="GO267" s="2"/>
      <c r="GP267" s="2"/>
      <c r="GQ267" s="2"/>
      <c r="GR267" s="2"/>
      <c r="GS267" s="2"/>
      <c r="GT267" s="2"/>
      <c r="GU267" s="2"/>
      <c r="GV267" s="2"/>
      <c r="GW267" s="2"/>
      <c r="GX267" s="2"/>
      <c r="GY267" s="2"/>
      <c r="GZ267" s="2"/>
      <c r="HA267" s="2"/>
      <c r="HB267" s="2"/>
      <c r="HC267" s="2"/>
      <c r="HD267" s="2"/>
      <c r="HE267" s="2"/>
      <c r="HF267" s="2"/>
      <c r="HG267" s="2"/>
      <c r="HH267" s="2"/>
      <c r="HI267" s="2"/>
      <c r="HJ267" s="2"/>
      <c r="HK267" s="2"/>
      <c r="HL267" s="2"/>
      <c r="HM267" s="2"/>
      <c r="HN267" s="2"/>
      <c r="HO267" s="2"/>
      <c r="HP267" s="2"/>
      <c r="HQ267" s="2"/>
      <c r="HR267" s="2"/>
      <c r="HS267" s="2"/>
      <c r="HT267" s="2"/>
      <c r="HU267" s="2"/>
      <c r="HV267" s="2"/>
      <c r="HW267" s="2"/>
      <c r="HX267" s="2"/>
      <c r="HY267" s="2"/>
      <c r="HZ267" s="2"/>
      <c r="IA267" s="2"/>
      <c r="IB267" s="2"/>
      <c r="IC267" s="2"/>
      <c r="ID267" s="2"/>
      <c r="IE267" s="2"/>
      <c r="IF267" s="2"/>
      <c r="IG267" s="2"/>
      <c r="IH267" s="2"/>
      <c r="II267" s="2"/>
      <c r="IJ267" s="2"/>
      <c r="IK267" s="2"/>
      <c r="IL267" s="2"/>
      <c r="IM267" s="2"/>
      <c r="IN267" s="2"/>
      <c r="IO267" s="2"/>
      <c r="IP267" s="2"/>
      <c r="IQ267" s="2"/>
      <c r="IR267" s="2"/>
      <c r="IS267" s="2"/>
      <c r="IT267" s="2"/>
    </row>
    <row r="268" spans="1:254" s="10" customFormat="1" ht="171.6" customHeight="1" outlineLevel="1" x14ac:dyDescent="0.4">
      <c r="A268" s="121"/>
      <c r="B268" s="93"/>
      <c r="C268" s="125"/>
      <c r="D268" s="94"/>
      <c r="E268" s="94"/>
      <c r="F268" s="94"/>
      <c r="G268" s="94"/>
      <c r="H268" s="88" t="s">
        <v>8</v>
      </c>
      <c r="I268" s="7">
        <v>31.03</v>
      </c>
      <c r="J268" s="7">
        <v>30.554030000000001</v>
      </c>
      <c r="K268" s="87">
        <f t="shared" si="23"/>
        <v>98.466097325169187</v>
      </c>
      <c r="L268" s="93"/>
      <c r="M268" s="93"/>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c r="GF268" s="2"/>
      <c r="GG268" s="2"/>
      <c r="GH268" s="2"/>
      <c r="GI268" s="2"/>
      <c r="GJ268" s="2"/>
      <c r="GK268" s="2"/>
      <c r="GL268" s="2"/>
      <c r="GM268" s="2"/>
      <c r="GN268" s="2"/>
      <c r="GO268" s="2"/>
      <c r="GP268" s="2"/>
      <c r="GQ268" s="2"/>
      <c r="GR268" s="2"/>
      <c r="GS268" s="2"/>
      <c r="GT268" s="2"/>
      <c r="GU268" s="2"/>
      <c r="GV268" s="2"/>
      <c r="GW268" s="2"/>
      <c r="GX268" s="2"/>
      <c r="GY268" s="2"/>
      <c r="GZ268" s="2"/>
      <c r="HA268" s="2"/>
      <c r="HB268" s="2"/>
      <c r="HC268" s="2"/>
      <c r="HD268" s="2"/>
      <c r="HE268" s="2"/>
      <c r="HF268" s="2"/>
      <c r="HG268" s="2"/>
      <c r="HH268" s="2"/>
      <c r="HI268" s="2"/>
      <c r="HJ268" s="2"/>
      <c r="HK268" s="2"/>
      <c r="HL268" s="2"/>
      <c r="HM268" s="2"/>
      <c r="HN268" s="2"/>
      <c r="HO268" s="2"/>
      <c r="HP268" s="2"/>
      <c r="HQ268" s="2"/>
      <c r="HR268" s="2"/>
      <c r="HS268" s="2"/>
      <c r="HT268" s="2"/>
      <c r="HU268" s="2"/>
      <c r="HV268" s="2"/>
      <c r="HW268" s="2"/>
      <c r="HX268" s="2"/>
      <c r="HY268" s="2"/>
      <c r="HZ268" s="2"/>
      <c r="IA268" s="2"/>
      <c r="IB268" s="2"/>
      <c r="IC268" s="2"/>
      <c r="ID268" s="2"/>
      <c r="IE268" s="2"/>
      <c r="IF268" s="2"/>
      <c r="IG268" s="2"/>
      <c r="IH268" s="2"/>
      <c r="II268" s="2"/>
      <c r="IJ268" s="2"/>
      <c r="IK268" s="2"/>
      <c r="IL268" s="2"/>
      <c r="IM268" s="2"/>
      <c r="IN268" s="2"/>
      <c r="IO268" s="2"/>
      <c r="IP268" s="2"/>
      <c r="IQ268" s="2"/>
      <c r="IR268" s="2"/>
      <c r="IS268" s="2"/>
      <c r="IT268" s="2"/>
    </row>
    <row r="269" spans="1:254" s="10" customFormat="1" ht="20.399999999999999" hidden="1" customHeight="1" outlineLevel="1" x14ac:dyDescent="0.4">
      <c r="A269" s="119" t="s">
        <v>211</v>
      </c>
      <c r="B269" s="93" t="s">
        <v>408</v>
      </c>
      <c r="C269" s="93" t="s">
        <v>409</v>
      </c>
      <c r="D269" s="94">
        <v>44757</v>
      </c>
      <c r="E269" s="94">
        <v>44926</v>
      </c>
      <c r="F269" s="94">
        <v>44757</v>
      </c>
      <c r="G269" s="94">
        <v>44926</v>
      </c>
      <c r="H269" s="24" t="s">
        <v>5</v>
      </c>
      <c r="I269" s="7">
        <f>I270+I271</f>
        <v>2250</v>
      </c>
      <c r="J269" s="7">
        <f>J270+J271</f>
        <v>2235.8082599999998</v>
      </c>
      <c r="K269" s="39">
        <f t="shared" si="23"/>
        <v>99.369255999999993</v>
      </c>
      <c r="L269" s="93" t="s">
        <v>410</v>
      </c>
      <c r="M269" s="93" t="s">
        <v>508</v>
      </c>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c r="GF269" s="2"/>
      <c r="GG269" s="2"/>
      <c r="GH269" s="2"/>
      <c r="GI269" s="2"/>
      <c r="GJ269" s="2"/>
      <c r="GK269" s="2"/>
      <c r="GL269" s="2"/>
      <c r="GM269" s="2"/>
      <c r="GN269" s="2"/>
      <c r="GO269" s="2"/>
      <c r="GP269" s="2"/>
      <c r="GQ269" s="2"/>
      <c r="GR269" s="2"/>
      <c r="GS269" s="2"/>
      <c r="GT269" s="2"/>
      <c r="GU269" s="2"/>
      <c r="GV269" s="2"/>
      <c r="GW269" s="2"/>
      <c r="GX269" s="2"/>
      <c r="GY269" s="2"/>
      <c r="GZ269" s="2"/>
      <c r="HA269" s="2"/>
      <c r="HB269" s="2"/>
      <c r="HC269" s="2"/>
      <c r="HD269" s="2"/>
      <c r="HE269" s="2"/>
      <c r="HF269" s="2"/>
      <c r="HG269" s="2"/>
      <c r="HH269" s="2"/>
      <c r="HI269" s="2"/>
      <c r="HJ269" s="2"/>
      <c r="HK269" s="2"/>
      <c r="HL269" s="2"/>
      <c r="HM269" s="2"/>
      <c r="HN269" s="2"/>
      <c r="HO269" s="2"/>
      <c r="HP269" s="2"/>
      <c r="HQ269" s="2"/>
      <c r="HR269" s="2"/>
      <c r="HS269" s="2"/>
      <c r="HT269" s="2"/>
      <c r="HU269" s="2"/>
      <c r="HV269" s="2"/>
      <c r="HW269" s="2"/>
      <c r="HX269" s="2"/>
      <c r="HY269" s="2"/>
      <c r="HZ269" s="2"/>
      <c r="IA269" s="2"/>
      <c r="IB269" s="2"/>
      <c r="IC269" s="2"/>
      <c r="ID269" s="2"/>
      <c r="IE269" s="2"/>
      <c r="IF269" s="2"/>
      <c r="IG269" s="2"/>
      <c r="IH269" s="2"/>
      <c r="II269" s="2"/>
      <c r="IJ269" s="2"/>
      <c r="IK269" s="2"/>
      <c r="IL269" s="2"/>
      <c r="IM269" s="2"/>
      <c r="IN269" s="2"/>
      <c r="IO269" s="2"/>
      <c r="IP269" s="2"/>
      <c r="IQ269" s="2"/>
      <c r="IR269" s="2"/>
      <c r="IS269" s="2"/>
      <c r="IT269" s="2"/>
    </row>
    <row r="270" spans="1:254" s="10" customFormat="1" ht="22.5" customHeight="1" outlineLevel="1" x14ac:dyDescent="0.4">
      <c r="A270" s="120"/>
      <c r="B270" s="93"/>
      <c r="C270" s="125"/>
      <c r="D270" s="94"/>
      <c r="E270" s="94"/>
      <c r="F270" s="94"/>
      <c r="G270" s="94"/>
      <c r="H270" s="88" t="s">
        <v>7</v>
      </c>
      <c r="I270" s="7">
        <v>2137.5</v>
      </c>
      <c r="J270" s="7">
        <v>2124.01784</v>
      </c>
      <c r="K270" s="87">
        <f t="shared" si="23"/>
        <v>99.369255672514626</v>
      </c>
      <c r="L270" s="93"/>
      <c r="M270" s="93"/>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c r="GF270" s="2"/>
      <c r="GG270" s="2"/>
      <c r="GH270" s="2"/>
      <c r="GI270" s="2"/>
      <c r="GJ270" s="2"/>
      <c r="GK270" s="2"/>
      <c r="GL270" s="2"/>
      <c r="GM270" s="2"/>
      <c r="GN270" s="2"/>
      <c r="GO270" s="2"/>
      <c r="GP270" s="2"/>
      <c r="GQ270" s="2"/>
      <c r="GR270" s="2"/>
      <c r="GS270" s="2"/>
      <c r="GT270" s="2"/>
      <c r="GU270" s="2"/>
      <c r="GV270" s="2"/>
      <c r="GW270" s="2"/>
      <c r="GX270" s="2"/>
      <c r="GY270" s="2"/>
      <c r="GZ270" s="2"/>
      <c r="HA270" s="2"/>
      <c r="HB270" s="2"/>
      <c r="HC270" s="2"/>
      <c r="HD270" s="2"/>
      <c r="HE270" s="2"/>
      <c r="HF270" s="2"/>
      <c r="HG270" s="2"/>
      <c r="HH270" s="2"/>
      <c r="HI270" s="2"/>
      <c r="HJ270" s="2"/>
      <c r="HK270" s="2"/>
      <c r="HL270" s="2"/>
      <c r="HM270" s="2"/>
      <c r="HN270" s="2"/>
      <c r="HO270" s="2"/>
      <c r="HP270" s="2"/>
      <c r="HQ270" s="2"/>
      <c r="HR270" s="2"/>
      <c r="HS270" s="2"/>
      <c r="HT270" s="2"/>
      <c r="HU270" s="2"/>
      <c r="HV270" s="2"/>
      <c r="HW270" s="2"/>
      <c r="HX270" s="2"/>
      <c r="HY270" s="2"/>
      <c r="HZ270" s="2"/>
      <c r="IA270" s="2"/>
      <c r="IB270" s="2"/>
      <c r="IC270" s="2"/>
      <c r="ID270" s="2"/>
      <c r="IE270" s="2"/>
      <c r="IF270" s="2"/>
      <c r="IG270" s="2"/>
      <c r="IH270" s="2"/>
      <c r="II270" s="2"/>
      <c r="IJ270" s="2"/>
      <c r="IK270" s="2"/>
      <c r="IL270" s="2"/>
      <c r="IM270" s="2"/>
      <c r="IN270" s="2"/>
      <c r="IO270" s="2"/>
      <c r="IP270" s="2"/>
      <c r="IQ270" s="2"/>
      <c r="IR270" s="2"/>
      <c r="IS270" s="2"/>
      <c r="IT270" s="2"/>
    </row>
    <row r="271" spans="1:254" s="10" customFormat="1" ht="120" customHeight="1" outlineLevel="1" x14ac:dyDescent="0.4">
      <c r="A271" s="121"/>
      <c r="B271" s="93"/>
      <c r="C271" s="125"/>
      <c r="D271" s="94"/>
      <c r="E271" s="94"/>
      <c r="F271" s="94"/>
      <c r="G271" s="94"/>
      <c r="H271" s="88" t="s">
        <v>8</v>
      </c>
      <c r="I271" s="7">
        <v>112.5</v>
      </c>
      <c r="J271" s="7">
        <v>111.79042</v>
      </c>
      <c r="K271" s="87">
        <f t="shared" si="23"/>
        <v>99.369262222222218</v>
      </c>
      <c r="L271" s="93"/>
      <c r="M271" s="93"/>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c r="GF271" s="2"/>
      <c r="GG271" s="2"/>
      <c r="GH271" s="2"/>
      <c r="GI271" s="2"/>
      <c r="GJ271" s="2"/>
      <c r="GK271" s="2"/>
      <c r="GL271" s="2"/>
      <c r="GM271" s="2"/>
      <c r="GN271" s="2"/>
      <c r="GO271" s="2"/>
      <c r="GP271" s="2"/>
      <c r="GQ271" s="2"/>
      <c r="GR271" s="2"/>
      <c r="GS271" s="2"/>
      <c r="GT271" s="2"/>
      <c r="GU271" s="2"/>
      <c r="GV271" s="2"/>
      <c r="GW271" s="2"/>
      <c r="GX271" s="2"/>
      <c r="GY271" s="2"/>
      <c r="GZ271" s="2"/>
      <c r="HA271" s="2"/>
      <c r="HB271" s="2"/>
      <c r="HC271" s="2"/>
      <c r="HD271" s="2"/>
      <c r="HE271" s="2"/>
      <c r="HF271" s="2"/>
      <c r="HG271" s="2"/>
      <c r="HH271" s="2"/>
      <c r="HI271" s="2"/>
      <c r="HJ271" s="2"/>
      <c r="HK271" s="2"/>
      <c r="HL271" s="2"/>
      <c r="HM271" s="2"/>
      <c r="HN271" s="2"/>
      <c r="HO271" s="2"/>
      <c r="HP271" s="2"/>
      <c r="HQ271" s="2"/>
      <c r="HR271" s="2"/>
      <c r="HS271" s="2"/>
      <c r="HT271" s="2"/>
      <c r="HU271" s="2"/>
      <c r="HV271" s="2"/>
      <c r="HW271" s="2"/>
      <c r="HX271" s="2"/>
      <c r="HY271" s="2"/>
      <c r="HZ271" s="2"/>
      <c r="IA271" s="2"/>
      <c r="IB271" s="2"/>
      <c r="IC271" s="2"/>
      <c r="ID271" s="2"/>
      <c r="IE271" s="2"/>
      <c r="IF271" s="2"/>
      <c r="IG271" s="2"/>
      <c r="IH271" s="2"/>
      <c r="II271" s="2"/>
      <c r="IJ271" s="2"/>
      <c r="IK271" s="2"/>
      <c r="IL271" s="2"/>
      <c r="IM271" s="2"/>
      <c r="IN271" s="2"/>
      <c r="IO271" s="2"/>
      <c r="IP271" s="2"/>
      <c r="IQ271" s="2"/>
      <c r="IR271" s="2"/>
      <c r="IS271" s="2"/>
      <c r="IT271" s="2"/>
    </row>
    <row r="272" spans="1:254" s="10" customFormat="1" ht="20.399999999999999" hidden="1" customHeight="1" outlineLevel="1" x14ac:dyDescent="0.4">
      <c r="A272" s="119" t="s">
        <v>212</v>
      </c>
      <c r="B272" s="93" t="s">
        <v>516</v>
      </c>
      <c r="C272" s="93" t="s">
        <v>321</v>
      </c>
      <c r="D272" s="94">
        <v>44620</v>
      </c>
      <c r="E272" s="94">
        <v>44926</v>
      </c>
      <c r="F272" s="94">
        <v>44620</v>
      </c>
      <c r="G272" s="94">
        <v>44926</v>
      </c>
      <c r="H272" s="24" t="s">
        <v>5</v>
      </c>
      <c r="I272" s="7">
        <f>I273+I274</f>
        <v>1129.1600000000001</v>
      </c>
      <c r="J272" s="7">
        <f>J273+J274</f>
        <v>1129.1600000000001</v>
      </c>
      <c r="K272" s="39">
        <f t="shared" si="23"/>
        <v>100</v>
      </c>
      <c r="L272" s="93" t="s">
        <v>354</v>
      </c>
      <c r="M272" s="93" t="s">
        <v>508</v>
      </c>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c r="HR272" s="2"/>
      <c r="HS272" s="2"/>
      <c r="HT272" s="2"/>
      <c r="HU272" s="2"/>
      <c r="HV272" s="2"/>
      <c r="HW272" s="2"/>
      <c r="HX272" s="2"/>
      <c r="HY272" s="2"/>
      <c r="HZ272" s="2"/>
      <c r="IA272" s="2"/>
      <c r="IB272" s="2"/>
      <c r="IC272" s="2"/>
      <c r="ID272" s="2"/>
      <c r="IE272" s="2"/>
      <c r="IF272" s="2"/>
      <c r="IG272" s="2"/>
      <c r="IH272" s="2"/>
      <c r="II272" s="2"/>
      <c r="IJ272" s="2"/>
      <c r="IK272" s="2"/>
      <c r="IL272" s="2"/>
      <c r="IM272" s="2"/>
      <c r="IN272" s="2"/>
      <c r="IO272" s="2"/>
      <c r="IP272" s="2"/>
      <c r="IQ272" s="2"/>
      <c r="IR272" s="2"/>
      <c r="IS272" s="2"/>
      <c r="IT272" s="2"/>
    </row>
    <row r="273" spans="1:254" s="10" customFormat="1" ht="22.5" customHeight="1" outlineLevel="1" x14ac:dyDescent="0.4">
      <c r="A273" s="120"/>
      <c r="B273" s="93"/>
      <c r="C273" s="125"/>
      <c r="D273" s="94"/>
      <c r="E273" s="94"/>
      <c r="F273" s="94"/>
      <c r="G273" s="94"/>
      <c r="H273" s="88" t="s">
        <v>7</v>
      </c>
      <c r="I273" s="7">
        <v>1072.7</v>
      </c>
      <c r="J273" s="7">
        <v>1072.702</v>
      </c>
      <c r="K273" s="87">
        <f t="shared" si="23"/>
        <v>100.00018644541811</v>
      </c>
      <c r="L273" s="93"/>
      <c r="M273" s="93"/>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c r="HR273" s="2"/>
      <c r="HS273" s="2"/>
      <c r="HT273" s="2"/>
      <c r="HU273" s="2"/>
      <c r="HV273" s="2"/>
      <c r="HW273" s="2"/>
      <c r="HX273" s="2"/>
      <c r="HY273" s="2"/>
      <c r="HZ273" s="2"/>
      <c r="IA273" s="2"/>
      <c r="IB273" s="2"/>
      <c r="IC273" s="2"/>
      <c r="ID273" s="2"/>
      <c r="IE273" s="2"/>
      <c r="IF273" s="2"/>
      <c r="IG273" s="2"/>
      <c r="IH273" s="2"/>
      <c r="II273" s="2"/>
      <c r="IJ273" s="2"/>
      <c r="IK273" s="2"/>
      <c r="IL273" s="2"/>
      <c r="IM273" s="2"/>
      <c r="IN273" s="2"/>
      <c r="IO273" s="2"/>
      <c r="IP273" s="2"/>
      <c r="IQ273" s="2"/>
      <c r="IR273" s="2"/>
      <c r="IS273" s="2"/>
      <c r="IT273" s="2"/>
    </row>
    <row r="274" spans="1:254" s="10" customFormat="1" ht="121.2" customHeight="1" outlineLevel="1" x14ac:dyDescent="0.4">
      <c r="A274" s="121"/>
      <c r="B274" s="93"/>
      <c r="C274" s="125"/>
      <c r="D274" s="94"/>
      <c r="E274" s="94"/>
      <c r="F274" s="94"/>
      <c r="G274" s="94"/>
      <c r="H274" s="88" t="s">
        <v>8</v>
      </c>
      <c r="I274" s="7">
        <v>56.460000000000036</v>
      </c>
      <c r="J274" s="7">
        <v>56.457999999999998</v>
      </c>
      <c r="K274" s="87">
        <f t="shared" si="23"/>
        <v>99.996457669146238</v>
      </c>
      <c r="L274" s="93"/>
      <c r="M274" s="93"/>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c r="GF274" s="2"/>
      <c r="GG274" s="2"/>
      <c r="GH274" s="2"/>
      <c r="GI274" s="2"/>
      <c r="GJ274" s="2"/>
      <c r="GK274" s="2"/>
      <c r="GL274" s="2"/>
      <c r="GM274" s="2"/>
      <c r="GN274" s="2"/>
      <c r="GO274" s="2"/>
      <c r="GP274" s="2"/>
      <c r="GQ274" s="2"/>
      <c r="GR274" s="2"/>
      <c r="GS274" s="2"/>
      <c r="GT274" s="2"/>
      <c r="GU274" s="2"/>
      <c r="GV274" s="2"/>
      <c r="GW274" s="2"/>
      <c r="GX274" s="2"/>
      <c r="GY274" s="2"/>
      <c r="GZ274" s="2"/>
      <c r="HA274" s="2"/>
      <c r="HB274" s="2"/>
      <c r="HC274" s="2"/>
      <c r="HD274" s="2"/>
      <c r="HE274" s="2"/>
      <c r="HF274" s="2"/>
      <c r="HG274" s="2"/>
      <c r="HH274" s="2"/>
      <c r="HI274" s="2"/>
      <c r="HJ274" s="2"/>
      <c r="HK274" s="2"/>
      <c r="HL274" s="2"/>
      <c r="HM274" s="2"/>
      <c r="HN274" s="2"/>
      <c r="HO274" s="2"/>
      <c r="HP274" s="2"/>
      <c r="HQ274" s="2"/>
      <c r="HR274" s="2"/>
      <c r="HS274" s="2"/>
      <c r="HT274" s="2"/>
      <c r="HU274" s="2"/>
      <c r="HV274" s="2"/>
      <c r="HW274" s="2"/>
      <c r="HX274" s="2"/>
      <c r="HY274" s="2"/>
      <c r="HZ274" s="2"/>
      <c r="IA274" s="2"/>
      <c r="IB274" s="2"/>
      <c r="IC274" s="2"/>
      <c r="ID274" s="2"/>
      <c r="IE274" s="2"/>
      <c r="IF274" s="2"/>
      <c r="IG274" s="2"/>
      <c r="IH274" s="2"/>
      <c r="II274" s="2"/>
      <c r="IJ274" s="2"/>
      <c r="IK274" s="2"/>
      <c r="IL274" s="2"/>
      <c r="IM274" s="2"/>
      <c r="IN274" s="2"/>
      <c r="IO274" s="2"/>
      <c r="IP274" s="2"/>
      <c r="IQ274" s="2"/>
      <c r="IR274" s="2"/>
      <c r="IS274" s="2"/>
      <c r="IT274" s="2"/>
    </row>
    <row r="275" spans="1:254" s="10" customFormat="1" ht="20.399999999999999" hidden="1" customHeight="1" outlineLevel="1" x14ac:dyDescent="0.4">
      <c r="A275" s="119" t="s">
        <v>213</v>
      </c>
      <c r="B275" s="93" t="s">
        <v>517</v>
      </c>
      <c r="C275" s="93" t="s">
        <v>321</v>
      </c>
      <c r="D275" s="94">
        <v>44620</v>
      </c>
      <c r="E275" s="94">
        <v>44926</v>
      </c>
      <c r="F275" s="94">
        <v>44620</v>
      </c>
      <c r="G275" s="94">
        <v>44926</v>
      </c>
      <c r="H275" s="24" t="s">
        <v>5</v>
      </c>
      <c r="I275" s="7">
        <f>I276+I277</f>
        <v>347.6</v>
      </c>
      <c r="J275" s="7">
        <f>J276+J277</f>
        <v>347.6</v>
      </c>
      <c r="K275" s="6">
        <f t="shared" si="23"/>
        <v>100</v>
      </c>
      <c r="L275" s="93" t="s">
        <v>411</v>
      </c>
      <c r="M275" s="93" t="s">
        <v>508</v>
      </c>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c r="GF275" s="2"/>
      <c r="GG275" s="2"/>
      <c r="GH275" s="2"/>
      <c r="GI275" s="2"/>
      <c r="GJ275" s="2"/>
      <c r="GK275" s="2"/>
      <c r="GL275" s="2"/>
      <c r="GM275" s="2"/>
      <c r="GN275" s="2"/>
      <c r="GO275" s="2"/>
      <c r="GP275" s="2"/>
      <c r="GQ275" s="2"/>
      <c r="GR275" s="2"/>
      <c r="GS275" s="2"/>
      <c r="GT275" s="2"/>
      <c r="GU275" s="2"/>
      <c r="GV275" s="2"/>
      <c r="GW275" s="2"/>
      <c r="GX275" s="2"/>
      <c r="GY275" s="2"/>
      <c r="GZ275" s="2"/>
      <c r="HA275" s="2"/>
      <c r="HB275" s="2"/>
      <c r="HC275" s="2"/>
      <c r="HD275" s="2"/>
      <c r="HE275" s="2"/>
      <c r="HF275" s="2"/>
      <c r="HG275" s="2"/>
      <c r="HH275" s="2"/>
      <c r="HI275" s="2"/>
      <c r="HJ275" s="2"/>
      <c r="HK275" s="2"/>
      <c r="HL275" s="2"/>
      <c r="HM275" s="2"/>
      <c r="HN275" s="2"/>
      <c r="HO275" s="2"/>
      <c r="HP275" s="2"/>
      <c r="HQ275" s="2"/>
      <c r="HR275" s="2"/>
      <c r="HS275" s="2"/>
      <c r="HT275" s="2"/>
      <c r="HU275" s="2"/>
      <c r="HV275" s="2"/>
      <c r="HW275" s="2"/>
      <c r="HX275" s="2"/>
      <c r="HY275" s="2"/>
      <c r="HZ275" s="2"/>
      <c r="IA275" s="2"/>
      <c r="IB275" s="2"/>
      <c r="IC275" s="2"/>
      <c r="ID275" s="2"/>
      <c r="IE275" s="2"/>
      <c r="IF275" s="2"/>
      <c r="IG275" s="2"/>
      <c r="IH275" s="2"/>
      <c r="II275" s="2"/>
      <c r="IJ275" s="2"/>
      <c r="IK275" s="2"/>
      <c r="IL275" s="2"/>
      <c r="IM275" s="2"/>
      <c r="IN275" s="2"/>
      <c r="IO275" s="2"/>
      <c r="IP275" s="2"/>
      <c r="IQ275" s="2"/>
      <c r="IR275" s="2"/>
      <c r="IS275" s="2"/>
      <c r="IT275" s="2"/>
    </row>
    <row r="276" spans="1:254" s="10" customFormat="1" ht="22.5" customHeight="1" outlineLevel="1" x14ac:dyDescent="0.4">
      <c r="A276" s="120"/>
      <c r="B276" s="93"/>
      <c r="C276" s="125"/>
      <c r="D276" s="94"/>
      <c r="E276" s="94"/>
      <c r="F276" s="94"/>
      <c r="G276" s="94"/>
      <c r="H276" s="88" t="s">
        <v>7</v>
      </c>
      <c r="I276" s="7">
        <v>330.22</v>
      </c>
      <c r="J276" s="7">
        <v>330.22</v>
      </c>
      <c r="K276" s="6">
        <f t="shared" si="23"/>
        <v>100</v>
      </c>
      <c r="L276" s="93"/>
      <c r="M276" s="93"/>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c r="GF276" s="2"/>
      <c r="GG276" s="2"/>
      <c r="GH276" s="2"/>
      <c r="GI276" s="2"/>
      <c r="GJ276" s="2"/>
      <c r="GK276" s="2"/>
      <c r="GL276" s="2"/>
      <c r="GM276" s="2"/>
      <c r="GN276" s="2"/>
      <c r="GO276" s="2"/>
      <c r="GP276" s="2"/>
      <c r="GQ276" s="2"/>
      <c r="GR276" s="2"/>
      <c r="GS276" s="2"/>
      <c r="GT276" s="2"/>
      <c r="GU276" s="2"/>
      <c r="GV276" s="2"/>
      <c r="GW276" s="2"/>
      <c r="GX276" s="2"/>
      <c r="GY276" s="2"/>
      <c r="GZ276" s="2"/>
      <c r="HA276" s="2"/>
      <c r="HB276" s="2"/>
      <c r="HC276" s="2"/>
      <c r="HD276" s="2"/>
      <c r="HE276" s="2"/>
      <c r="HF276" s="2"/>
      <c r="HG276" s="2"/>
      <c r="HH276" s="2"/>
      <c r="HI276" s="2"/>
      <c r="HJ276" s="2"/>
      <c r="HK276" s="2"/>
      <c r="HL276" s="2"/>
      <c r="HM276" s="2"/>
      <c r="HN276" s="2"/>
      <c r="HO276" s="2"/>
      <c r="HP276" s="2"/>
      <c r="HQ276" s="2"/>
      <c r="HR276" s="2"/>
      <c r="HS276" s="2"/>
      <c r="HT276" s="2"/>
      <c r="HU276" s="2"/>
      <c r="HV276" s="2"/>
      <c r="HW276" s="2"/>
      <c r="HX276" s="2"/>
      <c r="HY276" s="2"/>
      <c r="HZ276" s="2"/>
      <c r="IA276" s="2"/>
      <c r="IB276" s="2"/>
      <c r="IC276" s="2"/>
      <c r="ID276" s="2"/>
      <c r="IE276" s="2"/>
      <c r="IF276" s="2"/>
      <c r="IG276" s="2"/>
      <c r="IH276" s="2"/>
      <c r="II276" s="2"/>
      <c r="IJ276" s="2"/>
      <c r="IK276" s="2"/>
      <c r="IL276" s="2"/>
      <c r="IM276" s="2"/>
      <c r="IN276" s="2"/>
      <c r="IO276" s="2"/>
      <c r="IP276" s="2"/>
      <c r="IQ276" s="2"/>
      <c r="IR276" s="2"/>
      <c r="IS276" s="2"/>
      <c r="IT276" s="2"/>
    </row>
    <row r="277" spans="1:254" s="10" customFormat="1" ht="118.95" customHeight="1" outlineLevel="1" x14ac:dyDescent="0.4">
      <c r="A277" s="121"/>
      <c r="B277" s="93"/>
      <c r="C277" s="125"/>
      <c r="D277" s="94"/>
      <c r="E277" s="94"/>
      <c r="F277" s="94"/>
      <c r="G277" s="94"/>
      <c r="H277" s="88" t="s">
        <v>8</v>
      </c>
      <c r="I277" s="7">
        <v>17.379999999999995</v>
      </c>
      <c r="J277" s="7">
        <v>17.379999999999995</v>
      </c>
      <c r="K277" s="6">
        <f t="shared" si="23"/>
        <v>100</v>
      </c>
      <c r="L277" s="93"/>
      <c r="M277" s="93"/>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c r="GF277" s="2"/>
      <c r="GG277" s="2"/>
      <c r="GH277" s="2"/>
      <c r="GI277" s="2"/>
      <c r="GJ277" s="2"/>
      <c r="GK277" s="2"/>
      <c r="GL277" s="2"/>
      <c r="GM277" s="2"/>
      <c r="GN277" s="2"/>
      <c r="GO277" s="2"/>
      <c r="GP277" s="2"/>
      <c r="GQ277" s="2"/>
      <c r="GR277" s="2"/>
      <c r="GS277" s="2"/>
      <c r="GT277" s="2"/>
      <c r="GU277" s="2"/>
      <c r="GV277" s="2"/>
      <c r="GW277" s="2"/>
      <c r="GX277" s="2"/>
      <c r="GY277" s="2"/>
      <c r="GZ277" s="2"/>
      <c r="HA277" s="2"/>
      <c r="HB277" s="2"/>
      <c r="HC277" s="2"/>
      <c r="HD277" s="2"/>
      <c r="HE277" s="2"/>
      <c r="HF277" s="2"/>
      <c r="HG277" s="2"/>
      <c r="HH277" s="2"/>
      <c r="HI277" s="2"/>
      <c r="HJ277" s="2"/>
      <c r="HK277" s="2"/>
      <c r="HL277" s="2"/>
      <c r="HM277" s="2"/>
      <c r="HN277" s="2"/>
      <c r="HO277" s="2"/>
      <c r="HP277" s="2"/>
      <c r="HQ277" s="2"/>
      <c r="HR277" s="2"/>
      <c r="HS277" s="2"/>
      <c r="HT277" s="2"/>
      <c r="HU277" s="2"/>
      <c r="HV277" s="2"/>
      <c r="HW277" s="2"/>
      <c r="HX277" s="2"/>
      <c r="HY277" s="2"/>
      <c r="HZ277" s="2"/>
      <c r="IA277" s="2"/>
      <c r="IB277" s="2"/>
      <c r="IC277" s="2"/>
      <c r="ID277" s="2"/>
      <c r="IE277" s="2"/>
      <c r="IF277" s="2"/>
      <c r="IG277" s="2"/>
      <c r="IH277" s="2"/>
      <c r="II277" s="2"/>
      <c r="IJ277" s="2"/>
      <c r="IK277" s="2"/>
      <c r="IL277" s="2"/>
      <c r="IM277" s="2"/>
      <c r="IN277" s="2"/>
      <c r="IO277" s="2"/>
      <c r="IP277" s="2"/>
      <c r="IQ277" s="2"/>
      <c r="IR277" s="2"/>
      <c r="IS277" s="2"/>
      <c r="IT277" s="2"/>
    </row>
    <row r="278" spans="1:254" s="10" customFormat="1" ht="20.399999999999999" hidden="1" customHeight="1" outlineLevel="1" x14ac:dyDescent="0.4">
      <c r="A278" s="119" t="s">
        <v>214</v>
      </c>
      <c r="B278" s="93" t="s">
        <v>518</v>
      </c>
      <c r="C278" s="93" t="s">
        <v>321</v>
      </c>
      <c r="D278" s="94">
        <v>44620</v>
      </c>
      <c r="E278" s="94">
        <v>44926</v>
      </c>
      <c r="F278" s="94">
        <v>44620</v>
      </c>
      <c r="G278" s="94">
        <v>44926</v>
      </c>
      <c r="H278" s="24" t="s">
        <v>5</v>
      </c>
      <c r="I278" s="7">
        <f>I279+I280</f>
        <v>380</v>
      </c>
      <c r="J278" s="7">
        <f>J279+J280</f>
        <v>380</v>
      </c>
      <c r="K278" s="39">
        <f t="shared" si="23"/>
        <v>100</v>
      </c>
      <c r="L278" s="93" t="s">
        <v>543</v>
      </c>
      <c r="M278" s="93" t="s">
        <v>508</v>
      </c>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c r="GF278" s="2"/>
      <c r="GG278" s="2"/>
      <c r="GH278" s="2"/>
      <c r="GI278" s="2"/>
      <c r="GJ278" s="2"/>
      <c r="GK278" s="2"/>
      <c r="GL278" s="2"/>
      <c r="GM278" s="2"/>
      <c r="GN278" s="2"/>
      <c r="GO278" s="2"/>
      <c r="GP278" s="2"/>
      <c r="GQ278" s="2"/>
      <c r="GR278" s="2"/>
      <c r="GS278" s="2"/>
      <c r="GT278" s="2"/>
      <c r="GU278" s="2"/>
      <c r="GV278" s="2"/>
      <c r="GW278" s="2"/>
      <c r="GX278" s="2"/>
      <c r="GY278" s="2"/>
      <c r="GZ278" s="2"/>
      <c r="HA278" s="2"/>
      <c r="HB278" s="2"/>
      <c r="HC278" s="2"/>
      <c r="HD278" s="2"/>
      <c r="HE278" s="2"/>
      <c r="HF278" s="2"/>
      <c r="HG278" s="2"/>
      <c r="HH278" s="2"/>
      <c r="HI278" s="2"/>
      <c r="HJ278" s="2"/>
      <c r="HK278" s="2"/>
      <c r="HL278" s="2"/>
      <c r="HM278" s="2"/>
      <c r="HN278" s="2"/>
      <c r="HO278" s="2"/>
      <c r="HP278" s="2"/>
      <c r="HQ278" s="2"/>
      <c r="HR278" s="2"/>
      <c r="HS278" s="2"/>
      <c r="HT278" s="2"/>
      <c r="HU278" s="2"/>
      <c r="HV278" s="2"/>
      <c r="HW278" s="2"/>
      <c r="HX278" s="2"/>
      <c r="HY278" s="2"/>
      <c r="HZ278" s="2"/>
      <c r="IA278" s="2"/>
      <c r="IB278" s="2"/>
      <c r="IC278" s="2"/>
      <c r="ID278" s="2"/>
      <c r="IE278" s="2"/>
      <c r="IF278" s="2"/>
      <c r="IG278" s="2"/>
      <c r="IH278" s="2"/>
      <c r="II278" s="2"/>
      <c r="IJ278" s="2"/>
      <c r="IK278" s="2"/>
      <c r="IL278" s="2"/>
      <c r="IM278" s="2"/>
      <c r="IN278" s="2"/>
      <c r="IO278" s="2"/>
      <c r="IP278" s="2"/>
      <c r="IQ278" s="2"/>
      <c r="IR278" s="2"/>
      <c r="IS278" s="2"/>
      <c r="IT278" s="2"/>
    </row>
    <row r="279" spans="1:254" s="10" customFormat="1" ht="22.5" customHeight="1" outlineLevel="1" x14ac:dyDescent="0.4">
      <c r="A279" s="120"/>
      <c r="B279" s="93"/>
      <c r="C279" s="125"/>
      <c r="D279" s="94"/>
      <c r="E279" s="94"/>
      <c r="F279" s="94"/>
      <c r="G279" s="94"/>
      <c r="H279" s="88" t="s">
        <v>7</v>
      </c>
      <c r="I279" s="7">
        <v>361</v>
      </c>
      <c r="J279" s="7">
        <v>361</v>
      </c>
      <c r="K279" s="87">
        <f t="shared" si="23"/>
        <v>100</v>
      </c>
      <c r="L279" s="93"/>
      <c r="M279" s="93"/>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c r="GF279" s="2"/>
      <c r="GG279" s="2"/>
      <c r="GH279" s="2"/>
      <c r="GI279" s="2"/>
      <c r="GJ279" s="2"/>
      <c r="GK279" s="2"/>
      <c r="GL279" s="2"/>
      <c r="GM279" s="2"/>
      <c r="GN279" s="2"/>
      <c r="GO279" s="2"/>
      <c r="GP279" s="2"/>
      <c r="GQ279" s="2"/>
      <c r="GR279" s="2"/>
      <c r="GS279" s="2"/>
      <c r="GT279" s="2"/>
      <c r="GU279" s="2"/>
      <c r="GV279" s="2"/>
      <c r="GW279" s="2"/>
      <c r="GX279" s="2"/>
      <c r="GY279" s="2"/>
      <c r="GZ279" s="2"/>
      <c r="HA279" s="2"/>
      <c r="HB279" s="2"/>
      <c r="HC279" s="2"/>
      <c r="HD279" s="2"/>
      <c r="HE279" s="2"/>
      <c r="HF279" s="2"/>
      <c r="HG279" s="2"/>
      <c r="HH279" s="2"/>
      <c r="HI279" s="2"/>
      <c r="HJ279" s="2"/>
      <c r="HK279" s="2"/>
      <c r="HL279" s="2"/>
      <c r="HM279" s="2"/>
      <c r="HN279" s="2"/>
      <c r="HO279" s="2"/>
      <c r="HP279" s="2"/>
      <c r="HQ279" s="2"/>
      <c r="HR279" s="2"/>
      <c r="HS279" s="2"/>
      <c r="HT279" s="2"/>
      <c r="HU279" s="2"/>
      <c r="HV279" s="2"/>
      <c r="HW279" s="2"/>
      <c r="HX279" s="2"/>
      <c r="HY279" s="2"/>
      <c r="HZ279" s="2"/>
      <c r="IA279" s="2"/>
      <c r="IB279" s="2"/>
      <c r="IC279" s="2"/>
      <c r="ID279" s="2"/>
      <c r="IE279" s="2"/>
      <c r="IF279" s="2"/>
      <c r="IG279" s="2"/>
      <c r="IH279" s="2"/>
      <c r="II279" s="2"/>
      <c r="IJ279" s="2"/>
      <c r="IK279" s="2"/>
      <c r="IL279" s="2"/>
      <c r="IM279" s="2"/>
      <c r="IN279" s="2"/>
      <c r="IO279" s="2"/>
      <c r="IP279" s="2"/>
      <c r="IQ279" s="2"/>
      <c r="IR279" s="2"/>
      <c r="IS279" s="2"/>
      <c r="IT279" s="2"/>
    </row>
    <row r="280" spans="1:254" s="10" customFormat="1" ht="120" customHeight="1" outlineLevel="1" x14ac:dyDescent="0.4">
      <c r="A280" s="121"/>
      <c r="B280" s="93"/>
      <c r="C280" s="125"/>
      <c r="D280" s="94"/>
      <c r="E280" s="94"/>
      <c r="F280" s="94"/>
      <c r="G280" s="94"/>
      <c r="H280" s="88" t="s">
        <v>8</v>
      </c>
      <c r="I280" s="7">
        <v>19</v>
      </c>
      <c r="J280" s="7">
        <v>19</v>
      </c>
      <c r="K280" s="87">
        <f t="shared" si="23"/>
        <v>100</v>
      </c>
      <c r="L280" s="93"/>
      <c r="M280" s="93"/>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c r="GF280" s="2"/>
      <c r="GG280" s="2"/>
      <c r="GH280" s="2"/>
      <c r="GI280" s="2"/>
      <c r="GJ280" s="2"/>
      <c r="GK280" s="2"/>
      <c r="GL280" s="2"/>
      <c r="GM280" s="2"/>
      <c r="GN280" s="2"/>
      <c r="GO280" s="2"/>
      <c r="GP280" s="2"/>
      <c r="GQ280" s="2"/>
      <c r="GR280" s="2"/>
      <c r="GS280" s="2"/>
      <c r="GT280" s="2"/>
      <c r="GU280" s="2"/>
      <c r="GV280" s="2"/>
      <c r="GW280" s="2"/>
      <c r="GX280" s="2"/>
      <c r="GY280" s="2"/>
      <c r="GZ280" s="2"/>
      <c r="HA280" s="2"/>
      <c r="HB280" s="2"/>
      <c r="HC280" s="2"/>
      <c r="HD280" s="2"/>
      <c r="HE280" s="2"/>
      <c r="HF280" s="2"/>
      <c r="HG280" s="2"/>
      <c r="HH280" s="2"/>
      <c r="HI280" s="2"/>
      <c r="HJ280" s="2"/>
      <c r="HK280" s="2"/>
      <c r="HL280" s="2"/>
      <c r="HM280" s="2"/>
      <c r="HN280" s="2"/>
      <c r="HO280" s="2"/>
      <c r="HP280" s="2"/>
      <c r="HQ280" s="2"/>
      <c r="HR280" s="2"/>
      <c r="HS280" s="2"/>
      <c r="HT280" s="2"/>
      <c r="HU280" s="2"/>
      <c r="HV280" s="2"/>
      <c r="HW280" s="2"/>
      <c r="HX280" s="2"/>
      <c r="HY280" s="2"/>
      <c r="HZ280" s="2"/>
      <c r="IA280" s="2"/>
      <c r="IB280" s="2"/>
      <c r="IC280" s="2"/>
      <c r="ID280" s="2"/>
      <c r="IE280" s="2"/>
      <c r="IF280" s="2"/>
      <c r="IG280" s="2"/>
      <c r="IH280" s="2"/>
      <c r="II280" s="2"/>
      <c r="IJ280" s="2"/>
      <c r="IK280" s="2"/>
      <c r="IL280" s="2"/>
      <c r="IM280" s="2"/>
      <c r="IN280" s="2"/>
      <c r="IO280" s="2"/>
      <c r="IP280" s="2"/>
      <c r="IQ280" s="2"/>
      <c r="IR280" s="2"/>
      <c r="IS280" s="2"/>
      <c r="IT280" s="2"/>
    </row>
    <row r="281" spans="1:254" s="10" customFormat="1" ht="20.399999999999999" hidden="1" customHeight="1" outlineLevel="1" x14ac:dyDescent="0.4">
      <c r="A281" s="119" t="s">
        <v>215</v>
      </c>
      <c r="B281" s="93" t="s">
        <v>519</v>
      </c>
      <c r="C281" s="93" t="s">
        <v>321</v>
      </c>
      <c r="D281" s="94">
        <v>44620</v>
      </c>
      <c r="E281" s="94">
        <v>44926</v>
      </c>
      <c r="F281" s="94">
        <v>44620</v>
      </c>
      <c r="G281" s="94">
        <v>44926</v>
      </c>
      <c r="H281" s="24" t="s">
        <v>5</v>
      </c>
      <c r="I281" s="7">
        <f>I282+I283</f>
        <v>380</v>
      </c>
      <c r="J281" s="7">
        <f>J282+J283</f>
        <v>380</v>
      </c>
      <c r="K281" s="39">
        <f t="shared" si="23"/>
        <v>100</v>
      </c>
      <c r="L281" s="93" t="s">
        <v>544</v>
      </c>
      <c r="M281" s="93" t="s">
        <v>508</v>
      </c>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c r="GF281" s="2"/>
      <c r="GG281" s="2"/>
      <c r="GH281" s="2"/>
      <c r="GI281" s="2"/>
      <c r="GJ281" s="2"/>
      <c r="GK281" s="2"/>
      <c r="GL281" s="2"/>
      <c r="GM281" s="2"/>
      <c r="GN281" s="2"/>
      <c r="GO281" s="2"/>
      <c r="GP281" s="2"/>
      <c r="GQ281" s="2"/>
      <c r="GR281" s="2"/>
      <c r="GS281" s="2"/>
      <c r="GT281" s="2"/>
      <c r="GU281" s="2"/>
      <c r="GV281" s="2"/>
      <c r="GW281" s="2"/>
      <c r="GX281" s="2"/>
      <c r="GY281" s="2"/>
      <c r="GZ281" s="2"/>
      <c r="HA281" s="2"/>
      <c r="HB281" s="2"/>
      <c r="HC281" s="2"/>
      <c r="HD281" s="2"/>
      <c r="HE281" s="2"/>
      <c r="HF281" s="2"/>
      <c r="HG281" s="2"/>
      <c r="HH281" s="2"/>
      <c r="HI281" s="2"/>
      <c r="HJ281" s="2"/>
      <c r="HK281" s="2"/>
      <c r="HL281" s="2"/>
      <c r="HM281" s="2"/>
      <c r="HN281" s="2"/>
      <c r="HO281" s="2"/>
      <c r="HP281" s="2"/>
      <c r="HQ281" s="2"/>
      <c r="HR281" s="2"/>
      <c r="HS281" s="2"/>
      <c r="HT281" s="2"/>
      <c r="HU281" s="2"/>
      <c r="HV281" s="2"/>
      <c r="HW281" s="2"/>
      <c r="HX281" s="2"/>
      <c r="HY281" s="2"/>
      <c r="HZ281" s="2"/>
      <c r="IA281" s="2"/>
      <c r="IB281" s="2"/>
      <c r="IC281" s="2"/>
      <c r="ID281" s="2"/>
      <c r="IE281" s="2"/>
      <c r="IF281" s="2"/>
      <c r="IG281" s="2"/>
      <c r="IH281" s="2"/>
      <c r="II281" s="2"/>
      <c r="IJ281" s="2"/>
      <c r="IK281" s="2"/>
      <c r="IL281" s="2"/>
      <c r="IM281" s="2"/>
      <c r="IN281" s="2"/>
      <c r="IO281" s="2"/>
      <c r="IP281" s="2"/>
      <c r="IQ281" s="2"/>
      <c r="IR281" s="2"/>
      <c r="IS281" s="2"/>
      <c r="IT281" s="2"/>
    </row>
    <row r="282" spans="1:254" s="10" customFormat="1" ht="22.5" customHeight="1" outlineLevel="1" x14ac:dyDescent="0.4">
      <c r="A282" s="120"/>
      <c r="B282" s="93"/>
      <c r="C282" s="125"/>
      <c r="D282" s="94"/>
      <c r="E282" s="94"/>
      <c r="F282" s="94"/>
      <c r="G282" s="94"/>
      <c r="H282" s="88" t="s">
        <v>7</v>
      </c>
      <c r="I282" s="7">
        <v>361</v>
      </c>
      <c r="J282" s="7">
        <v>361</v>
      </c>
      <c r="K282" s="87">
        <f t="shared" si="23"/>
        <v>100</v>
      </c>
      <c r="L282" s="93"/>
      <c r="M282" s="93"/>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c r="GF282" s="2"/>
      <c r="GG282" s="2"/>
      <c r="GH282" s="2"/>
      <c r="GI282" s="2"/>
      <c r="GJ282" s="2"/>
      <c r="GK282" s="2"/>
      <c r="GL282" s="2"/>
      <c r="GM282" s="2"/>
      <c r="GN282" s="2"/>
      <c r="GO282" s="2"/>
      <c r="GP282" s="2"/>
      <c r="GQ282" s="2"/>
      <c r="GR282" s="2"/>
      <c r="GS282" s="2"/>
      <c r="GT282" s="2"/>
      <c r="GU282" s="2"/>
      <c r="GV282" s="2"/>
      <c r="GW282" s="2"/>
      <c r="GX282" s="2"/>
      <c r="GY282" s="2"/>
      <c r="GZ282" s="2"/>
      <c r="HA282" s="2"/>
      <c r="HB282" s="2"/>
      <c r="HC282" s="2"/>
      <c r="HD282" s="2"/>
      <c r="HE282" s="2"/>
      <c r="HF282" s="2"/>
      <c r="HG282" s="2"/>
      <c r="HH282" s="2"/>
      <c r="HI282" s="2"/>
      <c r="HJ282" s="2"/>
      <c r="HK282" s="2"/>
      <c r="HL282" s="2"/>
      <c r="HM282" s="2"/>
      <c r="HN282" s="2"/>
      <c r="HO282" s="2"/>
      <c r="HP282" s="2"/>
      <c r="HQ282" s="2"/>
      <c r="HR282" s="2"/>
      <c r="HS282" s="2"/>
      <c r="HT282" s="2"/>
      <c r="HU282" s="2"/>
      <c r="HV282" s="2"/>
      <c r="HW282" s="2"/>
      <c r="HX282" s="2"/>
      <c r="HY282" s="2"/>
      <c r="HZ282" s="2"/>
      <c r="IA282" s="2"/>
      <c r="IB282" s="2"/>
      <c r="IC282" s="2"/>
      <c r="ID282" s="2"/>
      <c r="IE282" s="2"/>
      <c r="IF282" s="2"/>
      <c r="IG282" s="2"/>
      <c r="IH282" s="2"/>
      <c r="II282" s="2"/>
      <c r="IJ282" s="2"/>
      <c r="IK282" s="2"/>
      <c r="IL282" s="2"/>
      <c r="IM282" s="2"/>
      <c r="IN282" s="2"/>
      <c r="IO282" s="2"/>
      <c r="IP282" s="2"/>
      <c r="IQ282" s="2"/>
      <c r="IR282" s="2"/>
      <c r="IS282" s="2"/>
      <c r="IT282" s="2"/>
    </row>
    <row r="283" spans="1:254" s="10" customFormat="1" ht="133.19999999999999" customHeight="1" outlineLevel="1" x14ac:dyDescent="0.4">
      <c r="A283" s="121"/>
      <c r="B283" s="93"/>
      <c r="C283" s="125"/>
      <c r="D283" s="94"/>
      <c r="E283" s="94"/>
      <c r="F283" s="94"/>
      <c r="G283" s="94"/>
      <c r="H283" s="88" t="s">
        <v>8</v>
      </c>
      <c r="I283" s="7">
        <v>19</v>
      </c>
      <c r="J283" s="7">
        <v>19</v>
      </c>
      <c r="K283" s="87">
        <f t="shared" si="23"/>
        <v>100</v>
      </c>
      <c r="L283" s="93"/>
      <c r="M283" s="93"/>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c r="GF283" s="2"/>
      <c r="GG283" s="2"/>
      <c r="GH283" s="2"/>
      <c r="GI283" s="2"/>
      <c r="GJ283" s="2"/>
      <c r="GK283" s="2"/>
      <c r="GL283" s="2"/>
      <c r="GM283" s="2"/>
      <c r="GN283" s="2"/>
      <c r="GO283" s="2"/>
      <c r="GP283" s="2"/>
      <c r="GQ283" s="2"/>
      <c r="GR283" s="2"/>
      <c r="GS283" s="2"/>
      <c r="GT283" s="2"/>
      <c r="GU283" s="2"/>
      <c r="GV283" s="2"/>
      <c r="GW283" s="2"/>
      <c r="GX283" s="2"/>
      <c r="GY283" s="2"/>
      <c r="GZ283" s="2"/>
      <c r="HA283" s="2"/>
      <c r="HB283" s="2"/>
      <c r="HC283" s="2"/>
      <c r="HD283" s="2"/>
      <c r="HE283" s="2"/>
      <c r="HF283" s="2"/>
      <c r="HG283" s="2"/>
      <c r="HH283" s="2"/>
      <c r="HI283" s="2"/>
      <c r="HJ283" s="2"/>
      <c r="HK283" s="2"/>
      <c r="HL283" s="2"/>
      <c r="HM283" s="2"/>
      <c r="HN283" s="2"/>
      <c r="HO283" s="2"/>
      <c r="HP283" s="2"/>
      <c r="HQ283" s="2"/>
      <c r="HR283" s="2"/>
      <c r="HS283" s="2"/>
      <c r="HT283" s="2"/>
      <c r="HU283" s="2"/>
      <c r="HV283" s="2"/>
      <c r="HW283" s="2"/>
      <c r="HX283" s="2"/>
      <c r="HY283" s="2"/>
      <c r="HZ283" s="2"/>
      <c r="IA283" s="2"/>
      <c r="IB283" s="2"/>
      <c r="IC283" s="2"/>
      <c r="ID283" s="2"/>
      <c r="IE283" s="2"/>
      <c r="IF283" s="2"/>
      <c r="IG283" s="2"/>
      <c r="IH283" s="2"/>
      <c r="II283" s="2"/>
      <c r="IJ283" s="2"/>
      <c r="IK283" s="2"/>
      <c r="IL283" s="2"/>
      <c r="IM283" s="2"/>
      <c r="IN283" s="2"/>
      <c r="IO283" s="2"/>
      <c r="IP283" s="2"/>
      <c r="IQ283" s="2"/>
      <c r="IR283" s="2"/>
      <c r="IS283" s="2"/>
      <c r="IT283" s="2"/>
    </row>
    <row r="284" spans="1:254" s="10" customFormat="1" ht="20.399999999999999" hidden="1" customHeight="1" outlineLevel="1" x14ac:dyDescent="0.4">
      <c r="A284" s="119" t="s">
        <v>216</v>
      </c>
      <c r="B284" s="93" t="s">
        <v>520</v>
      </c>
      <c r="C284" s="93" t="s">
        <v>321</v>
      </c>
      <c r="D284" s="94">
        <v>44620</v>
      </c>
      <c r="E284" s="94">
        <v>44926</v>
      </c>
      <c r="F284" s="94">
        <v>44620</v>
      </c>
      <c r="G284" s="94">
        <v>44926</v>
      </c>
      <c r="H284" s="24" t="s">
        <v>5</v>
      </c>
      <c r="I284" s="7">
        <f>I285+I286</f>
        <v>340.56</v>
      </c>
      <c r="J284" s="7">
        <f>J285+J286</f>
        <v>325.21548000000001</v>
      </c>
      <c r="K284" s="39">
        <f t="shared" si="23"/>
        <v>95.494326990838616</v>
      </c>
      <c r="L284" s="93" t="s">
        <v>545</v>
      </c>
      <c r="M284" s="93" t="s">
        <v>508</v>
      </c>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c r="GF284" s="2"/>
      <c r="GG284" s="2"/>
      <c r="GH284" s="2"/>
      <c r="GI284" s="2"/>
      <c r="GJ284" s="2"/>
      <c r="GK284" s="2"/>
      <c r="GL284" s="2"/>
      <c r="GM284" s="2"/>
      <c r="GN284" s="2"/>
      <c r="GO284" s="2"/>
      <c r="GP284" s="2"/>
      <c r="GQ284" s="2"/>
      <c r="GR284" s="2"/>
      <c r="GS284" s="2"/>
      <c r="GT284" s="2"/>
      <c r="GU284" s="2"/>
      <c r="GV284" s="2"/>
      <c r="GW284" s="2"/>
      <c r="GX284" s="2"/>
      <c r="GY284" s="2"/>
      <c r="GZ284" s="2"/>
      <c r="HA284" s="2"/>
      <c r="HB284" s="2"/>
      <c r="HC284" s="2"/>
      <c r="HD284" s="2"/>
      <c r="HE284" s="2"/>
      <c r="HF284" s="2"/>
      <c r="HG284" s="2"/>
      <c r="HH284" s="2"/>
      <c r="HI284" s="2"/>
      <c r="HJ284" s="2"/>
      <c r="HK284" s="2"/>
      <c r="HL284" s="2"/>
      <c r="HM284" s="2"/>
      <c r="HN284" s="2"/>
      <c r="HO284" s="2"/>
      <c r="HP284" s="2"/>
      <c r="HQ284" s="2"/>
      <c r="HR284" s="2"/>
      <c r="HS284" s="2"/>
      <c r="HT284" s="2"/>
      <c r="HU284" s="2"/>
      <c r="HV284" s="2"/>
      <c r="HW284" s="2"/>
      <c r="HX284" s="2"/>
      <c r="HY284" s="2"/>
      <c r="HZ284" s="2"/>
      <c r="IA284" s="2"/>
      <c r="IB284" s="2"/>
      <c r="IC284" s="2"/>
      <c r="ID284" s="2"/>
      <c r="IE284" s="2"/>
      <c r="IF284" s="2"/>
      <c r="IG284" s="2"/>
      <c r="IH284" s="2"/>
      <c r="II284" s="2"/>
      <c r="IJ284" s="2"/>
      <c r="IK284" s="2"/>
      <c r="IL284" s="2"/>
      <c r="IM284" s="2"/>
      <c r="IN284" s="2"/>
      <c r="IO284" s="2"/>
      <c r="IP284" s="2"/>
      <c r="IQ284" s="2"/>
      <c r="IR284" s="2"/>
      <c r="IS284" s="2"/>
      <c r="IT284" s="2"/>
    </row>
    <row r="285" spans="1:254" s="10" customFormat="1" ht="22.5" customHeight="1" outlineLevel="1" x14ac:dyDescent="0.4">
      <c r="A285" s="120"/>
      <c r="B285" s="93"/>
      <c r="C285" s="125"/>
      <c r="D285" s="94"/>
      <c r="E285" s="94"/>
      <c r="F285" s="94"/>
      <c r="G285" s="94"/>
      <c r="H285" s="88" t="s">
        <v>7</v>
      </c>
      <c r="I285" s="7">
        <v>323.52999999999997</v>
      </c>
      <c r="J285" s="7">
        <v>308.9547</v>
      </c>
      <c r="K285" s="87">
        <f t="shared" si="23"/>
        <v>95.494915463790079</v>
      </c>
      <c r="L285" s="93"/>
      <c r="M285" s="93"/>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c r="GF285" s="2"/>
      <c r="GG285" s="2"/>
      <c r="GH285" s="2"/>
      <c r="GI285" s="2"/>
      <c r="GJ285" s="2"/>
      <c r="GK285" s="2"/>
      <c r="GL285" s="2"/>
      <c r="GM285" s="2"/>
      <c r="GN285" s="2"/>
      <c r="GO285" s="2"/>
      <c r="GP285" s="2"/>
      <c r="GQ285" s="2"/>
      <c r="GR285" s="2"/>
      <c r="GS285" s="2"/>
      <c r="GT285" s="2"/>
      <c r="GU285" s="2"/>
      <c r="GV285" s="2"/>
      <c r="GW285" s="2"/>
      <c r="GX285" s="2"/>
      <c r="GY285" s="2"/>
      <c r="GZ285" s="2"/>
      <c r="HA285" s="2"/>
      <c r="HB285" s="2"/>
      <c r="HC285" s="2"/>
      <c r="HD285" s="2"/>
      <c r="HE285" s="2"/>
      <c r="HF285" s="2"/>
      <c r="HG285" s="2"/>
      <c r="HH285" s="2"/>
      <c r="HI285" s="2"/>
      <c r="HJ285" s="2"/>
      <c r="HK285" s="2"/>
      <c r="HL285" s="2"/>
      <c r="HM285" s="2"/>
      <c r="HN285" s="2"/>
      <c r="HO285" s="2"/>
      <c r="HP285" s="2"/>
      <c r="HQ285" s="2"/>
      <c r="HR285" s="2"/>
      <c r="HS285" s="2"/>
      <c r="HT285" s="2"/>
      <c r="HU285" s="2"/>
      <c r="HV285" s="2"/>
      <c r="HW285" s="2"/>
      <c r="HX285" s="2"/>
      <c r="HY285" s="2"/>
      <c r="HZ285" s="2"/>
      <c r="IA285" s="2"/>
      <c r="IB285" s="2"/>
      <c r="IC285" s="2"/>
      <c r="ID285" s="2"/>
      <c r="IE285" s="2"/>
      <c r="IF285" s="2"/>
      <c r="IG285" s="2"/>
      <c r="IH285" s="2"/>
      <c r="II285" s="2"/>
      <c r="IJ285" s="2"/>
      <c r="IK285" s="2"/>
      <c r="IL285" s="2"/>
      <c r="IM285" s="2"/>
      <c r="IN285" s="2"/>
      <c r="IO285" s="2"/>
      <c r="IP285" s="2"/>
      <c r="IQ285" s="2"/>
      <c r="IR285" s="2"/>
      <c r="IS285" s="2"/>
      <c r="IT285" s="2"/>
    </row>
    <row r="286" spans="1:254" s="10" customFormat="1" ht="144" customHeight="1" outlineLevel="1" x14ac:dyDescent="0.4">
      <c r="A286" s="121"/>
      <c r="B286" s="93"/>
      <c r="C286" s="125"/>
      <c r="D286" s="94"/>
      <c r="E286" s="94"/>
      <c r="F286" s="94"/>
      <c r="G286" s="94"/>
      <c r="H286" s="88" t="s">
        <v>8</v>
      </c>
      <c r="I286" s="7">
        <v>17.03000000000003</v>
      </c>
      <c r="J286" s="7">
        <v>16.26078</v>
      </c>
      <c r="K286" s="87">
        <f t="shared" si="23"/>
        <v>95.483147386964021</v>
      </c>
      <c r="L286" s="93"/>
      <c r="M286" s="93"/>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c r="GF286" s="2"/>
      <c r="GG286" s="2"/>
      <c r="GH286" s="2"/>
      <c r="GI286" s="2"/>
      <c r="GJ286" s="2"/>
      <c r="GK286" s="2"/>
      <c r="GL286" s="2"/>
      <c r="GM286" s="2"/>
      <c r="GN286" s="2"/>
      <c r="GO286" s="2"/>
      <c r="GP286" s="2"/>
      <c r="GQ286" s="2"/>
      <c r="GR286" s="2"/>
      <c r="GS286" s="2"/>
      <c r="GT286" s="2"/>
      <c r="GU286" s="2"/>
      <c r="GV286" s="2"/>
      <c r="GW286" s="2"/>
      <c r="GX286" s="2"/>
      <c r="GY286" s="2"/>
      <c r="GZ286" s="2"/>
      <c r="HA286" s="2"/>
      <c r="HB286" s="2"/>
      <c r="HC286" s="2"/>
      <c r="HD286" s="2"/>
      <c r="HE286" s="2"/>
      <c r="HF286" s="2"/>
      <c r="HG286" s="2"/>
      <c r="HH286" s="2"/>
      <c r="HI286" s="2"/>
      <c r="HJ286" s="2"/>
      <c r="HK286" s="2"/>
      <c r="HL286" s="2"/>
      <c r="HM286" s="2"/>
      <c r="HN286" s="2"/>
      <c r="HO286" s="2"/>
      <c r="HP286" s="2"/>
      <c r="HQ286" s="2"/>
      <c r="HR286" s="2"/>
      <c r="HS286" s="2"/>
      <c r="HT286" s="2"/>
      <c r="HU286" s="2"/>
      <c r="HV286" s="2"/>
      <c r="HW286" s="2"/>
      <c r="HX286" s="2"/>
      <c r="HY286" s="2"/>
      <c r="HZ286" s="2"/>
      <c r="IA286" s="2"/>
      <c r="IB286" s="2"/>
      <c r="IC286" s="2"/>
      <c r="ID286" s="2"/>
      <c r="IE286" s="2"/>
      <c r="IF286" s="2"/>
      <c r="IG286" s="2"/>
      <c r="IH286" s="2"/>
      <c r="II286" s="2"/>
      <c r="IJ286" s="2"/>
      <c r="IK286" s="2"/>
      <c r="IL286" s="2"/>
      <c r="IM286" s="2"/>
      <c r="IN286" s="2"/>
      <c r="IO286" s="2"/>
      <c r="IP286" s="2"/>
      <c r="IQ286" s="2"/>
      <c r="IR286" s="2"/>
      <c r="IS286" s="2"/>
      <c r="IT286" s="2"/>
    </row>
    <row r="287" spans="1:254" s="10" customFormat="1" ht="20.399999999999999" hidden="1" customHeight="1" outlineLevel="1" x14ac:dyDescent="0.4">
      <c r="A287" s="119" t="s">
        <v>217</v>
      </c>
      <c r="B287" s="93" t="s">
        <v>521</v>
      </c>
      <c r="C287" s="93" t="s">
        <v>321</v>
      </c>
      <c r="D287" s="94">
        <v>44620</v>
      </c>
      <c r="E287" s="94">
        <v>44926</v>
      </c>
      <c r="F287" s="94">
        <v>44620</v>
      </c>
      <c r="G287" s="94">
        <v>44926</v>
      </c>
      <c r="H287" s="24" t="s">
        <v>5</v>
      </c>
      <c r="I287" s="7">
        <f>I288+I289</f>
        <v>525</v>
      </c>
      <c r="J287" s="7">
        <f>J288+J289</f>
        <v>525</v>
      </c>
      <c r="K287" s="39">
        <f t="shared" si="23"/>
        <v>100</v>
      </c>
      <c r="L287" s="93" t="s">
        <v>355</v>
      </c>
      <c r="M287" s="93" t="s">
        <v>508</v>
      </c>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c r="GF287" s="2"/>
      <c r="GG287" s="2"/>
      <c r="GH287" s="2"/>
      <c r="GI287" s="2"/>
      <c r="GJ287" s="2"/>
      <c r="GK287" s="2"/>
      <c r="GL287" s="2"/>
      <c r="GM287" s="2"/>
      <c r="GN287" s="2"/>
      <c r="GO287" s="2"/>
      <c r="GP287" s="2"/>
      <c r="GQ287" s="2"/>
      <c r="GR287" s="2"/>
      <c r="GS287" s="2"/>
      <c r="GT287" s="2"/>
      <c r="GU287" s="2"/>
      <c r="GV287" s="2"/>
      <c r="GW287" s="2"/>
      <c r="GX287" s="2"/>
      <c r="GY287" s="2"/>
      <c r="GZ287" s="2"/>
      <c r="HA287" s="2"/>
      <c r="HB287" s="2"/>
      <c r="HC287" s="2"/>
      <c r="HD287" s="2"/>
      <c r="HE287" s="2"/>
      <c r="HF287" s="2"/>
      <c r="HG287" s="2"/>
      <c r="HH287" s="2"/>
      <c r="HI287" s="2"/>
      <c r="HJ287" s="2"/>
      <c r="HK287" s="2"/>
      <c r="HL287" s="2"/>
      <c r="HM287" s="2"/>
      <c r="HN287" s="2"/>
      <c r="HO287" s="2"/>
      <c r="HP287" s="2"/>
      <c r="HQ287" s="2"/>
      <c r="HR287" s="2"/>
      <c r="HS287" s="2"/>
      <c r="HT287" s="2"/>
      <c r="HU287" s="2"/>
      <c r="HV287" s="2"/>
      <c r="HW287" s="2"/>
      <c r="HX287" s="2"/>
      <c r="HY287" s="2"/>
      <c r="HZ287" s="2"/>
      <c r="IA287" s="2"/>
      <c r="IB287" s="2"/>
      <c r="IC287" s="2"/>
      <c r="ID287" s="2"/>
      <c r="IE287" s="2"/>
      <c r="IF287" s="2"/>
      <c r="IG287" s="2"/>
      <c r="IH287" s="2"/>
      <c r="II287" s="2"/>
      <c r="IJ287" s="2"/>
      <c r="IK287" s="2"/>
      <c r="IL287" s="2"/>
      <c r="IM287" s="2"/>
      <c r="IN287" s="2"/>
      <c r="IO287" s="2"/>
      <c r="IP287" s="2"/>
      <c r="IQ287" s="2"/>
      <c r="IR287" s="2"/>
      <c r="IS287" s="2"/>
      <c r="IT287" s="2"/>
    </row>
    <row r="288" spans="1:254" s="10" customFormat="1" ht="22.5" customHeight="1" outlineLevel="1" x14ac:dyDescent="0.4">
      <c r="A288" s="120"/>
      <c r="B288" s="93"/>
      <c r="C288" s="125"/>
      <c r="D288" s="94"/>
      <c r="E288" s="94"/>
      <c r="F288" s="94"/>
      <c r="G288" s="94"/>
      <c r="H288" s="88" t="s">
        <v>7</v>
      </c>
      <c r="I288" s="7">
        <v>498.75</v>
      </c>
      <c r="J288" s="7">
        <v>498.75</v>
      </c>
      <c r="K288" s="87">
        <f t="shared" si="23"/>
        <v>100</v>
      </c>
      <c r="L288" s="93"/>
      <c r="M288" s="93"/>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c r="GF288" s="2"/>
      <c r="GG288" s="2"/>
      <c r="GH288" s="2"/>
      <c r="GI288" s="2"/>
      <c r="GJ288" s="2"/>
      <c r="GK288" s="2"/>
      <c r="GL288" s="2"/>
      <c r="GM288" s="2"/>
      <c r="GN288" s="2"/>
      <c r="GO288" s="2"/>
      <c r="GP288" s="2"/>
      <c r="GQ288" s="2"/>
      <c r="GR288" s="2"/>
      <c r="GS288" s="2"/>
      <c r="GT288" s="2"/>
      <c r="GU288" s="2"/>
      <c r="GV288" s="2"/>
      <c r="GW288" s="2"/>
      <c r="GX288" s="2"/>
      <c r="GY288" s="2"/>
      <c r="GZ288" s="2"/>
      <c r="HA288" s="2"/>
      <c r="HB288" s="2"/>
      <c r="HC288" s="2"/>
      <c r="HD288" s="2"/>
      <c r="HE288" s="2"/>
      <c r="HF288" s="2"/>
      <c r="HG288" s="2"/>
      <c r="HH288" s="2"/>
      <c r="HI288" s="2"/>
      <c r="HJ288" s="2"/>
      <c r="HK288" s="2"/>
      <c r="HL288" s="2"/>
      <c r="HM288" s="2"/>
      <c r="HN288" s="2"/>
      <c r="HO288" s="2"/>
      <c r="HP288" s="2"/>
      <c r="HQ288" s="2"/>
      <c r="HR288" s="2"/>
      <c r="HS288" s="2"/>
      <c r="HT288" s="2"/>
      <c r="HU288" s="2"/>
      <c r="HV288" s="2"/>
      <c r="HW288" s="2"/>
      <c r="HX288" s="2"/>
      <c r="HY288" s="2"/>
      <c r="HZ288" s="2"/>
      <c r="IA288" s="2"/>
      <c r="IB288" s="2"/>
      <c r="IC288" s="2"/>
      <c r="ID288" s="2"/>
      <c r="IE288" s="2"/>
      <c r="IF288" s="2"/>
      <c r="IG288" s="2"/>
      <c r="IH288" s="2"/>
      <c r="II288" s="2"/>
      <c r="IJ288" s="2"/>
      <c r="IK288" s="2"/>
      <c r="IL288" s="2"/>
      <c r="IM288" s="2"/>
      <c r="IN288" s="2"/>
      <c r="IO288" s="2"/>
      <c r="IP288" s="2"/>
      <c r="IQ288" s="2"/>
      <c r="IR288" s="2"/>
      <c r="IS288" s="2"/>
      <c r="IT288" s="2"/>
    </row>
    <row r="289" spans="1:254" s="10" customFormat="1" ht="139.94999999999999" customHeight="1" outlineLevel="1" x14ac:dyDescent="0.4">
      <c r="A289" s="121"/>
      <c r="B289" s="93"/>
      <c r="C289" s="125"/>
      <c r="D289" s="94"/>
      <c r="E289" s="94"/>
      <c r="F289" s="94"/>
      <c r="G289" s="94"/>
      <c r="H289" s="88" t="s">
        <v>8</v>
      </c>
      <c r="I289" s="7">
        <v>26.25</v>
      </c>
      <c r="J289" s="7">
        <v>26.25</v>
      </c>
      <c r="K289" s="87">
        <f t="shared" si="23"/>
        <v>100</v>
      </c>
      <c r="L289" s="93"/>
      <c r="M289" s="93"/>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c r="FJ289" s="2"/>
      <c r="FK289" s="2"/>
      <c r="FL289" s="2"/>
      <c r="FM289" s="2"/>
      <c r="FN289" s="2"/>
      <c r="FO289" s="2"/>
      <c r="FP289" s="2"/>
      <c r="FQ289" s="2"/>
      <c r="FR289" s="2"/>
      <c r="FS289" s="2"/>
      <c r="FT289" s="2"/>
      <c r="FU289" s="2"/>
      <c r="FV289" s="2"/>
      <c r="FW289" s="2"/>
      <c r="FX289" s="2"/>
      <c r="FY289" s="2"/>
      <c r="FZ289" s="2"/>
      <c r="GA289" s="2"/>
      <c r="GB289" s="2"/>
      <c r="GC289" s="2"/>
      <c r="GD289" s="2"/>
      <c r="GE289" s="2"/>
      <c r="GF289" s="2"/>
      <c r="GG289" s="2"/>
      <c r="GH289" s="2"/>
      <c r="GI289" s="2"/>
      <c r="GJ289" s="2"/>
      <c r="GK289" s="2"/>
      <c r="GL289" s="2"/>
      <c r="GM289" s="2"/>
      <c r="GN289" s="2"/>
      <c r="GO289" s="2"/>
      <c r="GP289" s="2"/>
      <c r="GQ289" s="2"/>
      <c r="GR289" s="2"/>
      <c r="GS289" s="2"/>
      <c r="GT289" s="2"/>
      <c r="GU289" s="2"/>
      <c r="GV289" s="2"/>
      <c r="GW289" s="2"/>
      <c r="GX289" s="2"/>
      <c r="GY289" s="2"/>
      <c r="GZ289" s="2"/>
      <c r="HA289" s="2"/>
      <c r="HB289" s="2"/>
      <c r="HC289" s="2"/>
      <c r="HD289" s="2"/>
      <c r="HE289" s="2"/>
      <c r="HF289" s="2"/>
      <c r="HG289" s="2"/>
      <c r="HH289" s="2"/>
      <c r="HI289" s="2"/>
      <c r="HJ289" s="2"/>
      <c r="HK289" s="2"/>
      <c r="HL289" s="2"/>
      <c r="HM289" s="2"/>
      <c r="HN289" s="2"/>
      <c r="HO289" s="2"/>
      <c r="HP289" s="2"/>
      <c r="HQ289" s="2"/>
      <c r="HR289" s="2"/>
      <c r="HS289" s="2"/>
      <c r="HT289" s="2"/>
      <c r="HU289" s="2"/>
      <c r="HV289" s="2"/>
      <c r="HW289" s="2"/>
      <c r="HX289" s="2"/>
      <c r="HY289" s="2"/>
      <c r="HZ289" s="2"/>
      <c r="IA289" s="2"/>
      <c r="IB289" s="2"/>
      <c r="IC289" s="2"/>
      <c r="ID289" s="2"/>
      <c r="IE289" s="2"/>
      <c r="IF289" s="2"/>
      <c r="IG289" s="2"/>
      <c r="IH289" s="2"/>
      <c r="II289" s="2"/>
      <c r="IJ289" s="2"/>
      <c r="IK289" s="2"/>
      <c r="IL289" s="2"/>
      <c r="IM289" s="2"/>
      <c r="IN289" s="2"/>
      <c r="IO289" s="2"/>
      <c r="IP289" s="2"/>
      <c r="IQ289" s="2"/>
      <c r="IR289" s="2"/>
      <c r="IS289" s="2"/>
      <c r="IT289" s="2"/>
    </row>
    <row r="290" spans="1:254" s="10" customFormat="1" ht="20.399999999999999" hidden="1" customHeight="1" outlineLevel="1" x14ac:dyDescent="0.4">
      <c r="A290" s="119" t="s">
        <v>218</v>
      </c>
      <c r="B290" s="93" t="s">
        <v>462</v>
      </c>
      <c r="C290" s="93" t="s">
        <v>321</v>
      </c>
      <c r="D290" s="94">
        <v>44757</v>
      </c>
      <c r="E290" s="94">
        <v>44926</v>
      </c>
      <c r="F290" s="94">
        <v>44757</v>
      </c>
      <c r="G290" s="94">
        <v>44926</v>
      </c>
      <c r="H290" s="24" t="s">
        <v>5</v>
      </c>
      <c r="I290" s="7">
        <f>I291+I292</f>
        <v>999.36</v>
      </c>
      <c r="J290" s="7">
        <f>J291+J292</f>
        <v>994.36558000000002</v>
      </c>
      <c r="K290" s="39">
        <f t="shared" si="23"/>
        <v>99.500238152417552</v>
      </c>
      <c r="L290" s="93" t="s">
        <v>463</v>
      </c>
      <c r="M290" s="93" t="s">
        <v>508</v>
      </c>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c r="FI290" s="2"/>
      <c r="FJ290" s="2"/>
      <c r="FK290" s="2"/>
      <c r="FL290" s="2"/>
      <c r="FM290" s="2"/>
      <c r="FN290" s="2"/>
      <c r="FO290" s="2"/>
      <c r="FP290" s="2"/>
      <c r="FQ290" s="2"/>
      <c r="FR290" s="2"/>
      <c r="FS290" s="2"/>
      <c r="FT290" s="2"/>
      <c r="FU290" s="2"/>
      <c r="FV290" s="2"/>
      <c r="FW290" s="2"/>
      <c r="FX290" s="2"/>
      <c r="FY290" s="2"/>
      <c r="FZ290" s="2"/>
      <c r="GA290" s="2"/>
      <c r="GB290" s="2"/>
      <c r="GC290" s="2"/>
      <c r="GD290" s="2"/>
      <c r="GE290" s="2"/>
      <c r="GF290" s="2"/>
      <c r="GG290" s="2"/>
      <c r="GH290" s="2"/>
      <c r="GI290" s="2"/>
      <c r="GJ290" s="2"/>
      <c r="GK290" s="2"/>
      <c r="GL290" s="2"/>
      <c r="GM290" s="2"/>
      <c r="GN290" s="2"/>
      <c r="GO290" s="2"/>
      <c r="GP290" s="2"/>
      <c r="GQ290" s="2"/>
      <c r="GR290" s="2"/>
      <c r="GS290" s="2"/>
      <c r="GT290" s="2"/>
      <c r="GU290" s="2"/>
      <c r="GV290" s="2"/>
      <c r="GW290" s="2"/>
      <c r="GX290" s="2"/>
      <c r="GY290" s="2"/>
      <c r="GZ290" s="2"/>
      <c r="HA290" s="2"/>
      <c r="HB290" s="2"/>
      <c r="HC290" s="2"/>
      <c r="HD290" s="2"/>
      <c r="HE290" s="2"/>
      <c r="HF290" s="2"/>
      <c r="HG290" s="2"/>
      <c r="HH290" s="2"/>
      <c r="HI290" s="2"/>
      <c r="HJ290" s="2"/>
      <c r="HK290" s="2"/>
      <c r="HL290" s="2"/>
      <c r="HM290" s="2"/>
      <c r="HN290" s="2"/>
      <c r="HO290" s="2"/>
      <c r="HP290" s="2"/>
      <c r="HQ290" s="2"/>
      <c r="HR290" s="2"/>
      <c r="HS290" s="2"/>
      <c r="HT290" s="2"/>
      <c r="HU290" s="2"/>
      <c r="HV290" s="2"/>
      <c r="HW290" s="2"/>
      <c r="HX290" s="2"/>
      <c r="HY290" s="2"/>
      <c r="HZ290" s="2"/>
      <c r="IA290" s="2"/>
      <c r="IB290" s="2"/>
      <c r="IC290" s="2"/>
      <c r="ID290" s="2"/>
      <c r="IE290" s="2"/>
      <c r="IF290" s="2"/>
      <c r="IG290" s="2"/>
      <c r="IH290" s="2"/>
      <c r="II290" s="2"/>
      <c r="IJ290" s="2"/>
      <c r="IK290" s="2"/>
      <c r="IL290" s="2"/>
      <c r="IM290" s="2"/>
      <c r="IN290" s="2"/>
      <c r="IO290" s="2"/>
      <c r="IP290" s="2"/>
      <c r="IQ290" s="2"/>
      <c r="IR290" s="2"/>
      <c r="IS290" s="2"/>
      <c r="IT290" s="2"/>
    </row>
    <row r="291" spans="1:254" s="10" customFormat="1" ht="22.5" customHeight="1" outlineLevel="1" x14ac:dyDescent="0.4">
      <c r="A291" s="120"/>
      <c r="B291" s="93"/>
      <c r="C291" s="125"/>
      <c r="D291" s="94"/>
      <c r="E291" s="94"/>
      <c r="F291" s="94"/>
      <c r="G291" s="94"/>
      <c r="H291" s="88" t="s">
        <v>7</v>
      </c>
      <c r="I291" s="7">
        <v>949.39</v>
      </c>
      <c r="J291" s="7">
        <v>944.64729999999997</v>
      </c>
      <c r="K291" s="87">
        <f t="shared" si="23"/>
        <v>99.50044765586324</v>
      </c>
      <c r="L291" s="93"/>
      <c r="M291" s="93"/>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
      <c r="FQ291" s="2"/>
      <c r="FR291" s="2"/>
      <c r="FS291" s="2"/>
      <c r="FT291" s="2"/>
      <c r="FU291" s="2"/>
      <c r="FV291" s="2"/>
      <c r="FW291" s="2"/>
      <c r="FX291" s="2"/>
      <c r="FY291" s="2"/>
      <c r="FZ291" s="2"/>
      <c r="GA291" s="2"/>
      <c r="GB291" s="2"/>
      <c r="GC291" s="2"/>
      <c r="GD291" s="2"/>
      <c r="GE291" s="2"/>
      <c r="GF291" s="2"/>
      <c r="GG291" s="2"/>
      <c r="GH291" s="2"/>
      <c r="GI291" s="2"/>
      <c r="GJ291" s="2"/>
      <c r="GK291" s="2"/>
      <c r="GL291" s="2"/>
      <c r="GM291" s="2"/>
      <c r="GN291" s="2"/>
      <c r="GO291" s="2"/>
      <c r="GP291" s="2"/>
      <c r="GQ291" s="2"/>
      <c r="GR291" s="2"/>
      <c r="GS291" s="2"/>
      <c r="GT291" s="2"/>
      <c r="GU291" s="2"/>
      <c r="GV291" s="2"/>
      <c r="GW291" s="2"/>
      <c r="GX291" s="2"/>
      <c r="GY291" s="2"/>
      <c r="GZ291" s="2"/>
      <c r="HA291" s="2"/>
      <c r="HB291" s="2"/>
      <c r="HC291" s="2"/>
      <c r="HD291" s="2"/>
      <c r="HE291" s="2"/>
      <c r="HF291" s="2"/>
      <c r="HG291" s="2"/>
      <c r="HH291" s="2"/>
      <c r="HI291" s="2"/>
      <c r="HJ291" s="2"/>
      <c r="HK291" s="2"/>
      <c r="HL291" s="2"/>
      <c r="HM291" s="2"/>
      <c r="HN291" s="2"/>
      <c r="HO291" s="2"/>
      <c r="HP291" s="2"/>
      <c r="HQ291" s="2"/>
      <c r="HR291" s="2"/>
      <c r="HS291" s="2"/>
      <c r="HT291" s="2"/>
      <c r="HU291" s="2"/>
      <c r="HV291" s="2"/>
      <c r="HW291" s="2"/>
      <c r="HX291" s="2"/>
      <c r="HY291" s="2"/>
      <c r="HZ291" s="2"/>
      <c r="IA291" s="2"/>
      <c r="IB291" s="2"/>
      <c r="IC291" s="2"/>
      <c r="ID291" s="2"/>
      <c r="IE291" s="2"/>
      <c r="IF291" s="2"/>
      <c r="IG291" s="2"/>
      <c r="IH291" s="2"/>
      <c r="II291" s="2"/>
      <c r="IJ291" s="2"/>
      <c r="IK291" s="2"/>
      <c r="IL291" s="2"/>
      <c r="IM291" s="2"/>
      <c r="IN291" s="2"/>
      <c r="IO291" s="2"/>
      <c r="IP291" s="2"/>
      <c r="IQ291" s="2"/>
      <c r="IR291" s="2"/>
      <c r="IS291" s="2"/>
      <c r="IT291" s="2"/>
    </row>
    <row r="292" spans="1:254" s="10" customFormat="1" ht="114.6" customHeight="1" outlineLevel="1" x14ac:dyDescent="0.4">
      <c r="A292" s="121"/>
      <c r="B292" s="93"/>
      <c r="C292" s="125"/>
      <c r="D292" s="94"/>
      <c r="E292" s="94"/>
      <c r="F292" s="94"/>
      <c r="G292" s="94"/>
      <c r="H292" s="88" t="s">
        <v>8</v>
      </c>
      <c r="I292" s="7">
        <v>49.970000000000027</v>
      </c>
      <c r="J292" s="7">
        <v>49.71828</v>
      </c>
      <c r="K292" s="87">
        <f t="shared" si="23"/>
        <v>99.496257754652746</v>
      </c>
      <c r="L292" s="93"/>
      <c r="M292" s="93"/>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2"/>
      <c r="FQ292" s="2"/>
      <c r="FR292" s="2"/>
      <c r="FS292" s="2"/>
      <c r="FT292" s="2"/>
      <c r="FU292" s="2"/>
      <c r="FV292" s="2"/>
      <c r="FW292" s="2"/>
      <c r="FX292" s="2"/>
      <c r="FY292" s="2"/>
      <c r="FZ292" s="2"/>
      <c r="GA292" s="2"/>
      <c r="GB292" s="2"/>
      <c r="GC292" s="2"/>
      <c r="GD292" s="2"/>
      <c r="GE292" s="2"/>
      <c r="GF292" s="2"/>
      <c r="GG292" s="2"/>
      <c r="GH292" s="2"/>
      <c r="GI292" s="2"/>
      <c r="GJ292" s="2"/>
      <c r="GK292" s="2"/>
      <c r="GL292" s="2"/>
      <c r="GM292" s="2"/>
      <c r="GN292" s="2"/>
      <c r="GO292" s="2"/>
      <c r="GP292" s="2"/>
      <c r="GQ292" s="2"/>
      <c r="GR292" s="2"/>
      <c r="GS292" s="2"/>
      <c r="GT292" s="2"/>
      <c r="GU292" s="2"/>
      <c r="GV292" s="2"/>
      <c r="GW292" s="2"/>
      <c r="GX292" s="2"/>
      <c r="GY292" s="2"/>
      <c r="GZ292" s="2"/>
      <c r="HA292" s="2"/>
      <c r="HB292" s="2"/>
      <c r="HC292" s="2"/>
      <c r="HD292" s="2"/>
      <c r="HE292" s="2"/>
      <c r="HF292" s="2"/>
      <c r="HG292" s="2"/>
      <c r="HH292" s="2"/>
      <c r="HI292" s="2"/>
      <c r="HJ292" s="2"/>
      <c r="HK292" s="2"/>
      <c r="HL292" s="2"/>
      <c r="HM292" s="2"/>
      <c r="HN292" s="2"/>
      <c r="HO292" s="2"/>
      <c r="HP292" s="2"/>
      <c r="HQ292" s="2"/>
      <c r="HR292" s="2"/>
      <c r="HS292" s="2"/>
      <c r="HT292" s="2"/>
      <c r="HU292" s="2"/>
      <c r="HV292" s="2"/>
      <c r="HW292" s="2"/>
      <c r="HX292" s="2"/>
      <c r="HY292" s="2"/>
      <c r="HZ292" s="2"/>
      <c r="IA292" s="2"/>
      <c r="IB292" s="2"/>
      <c r="IC292" s="2"/>
      <c r="ID292" s="2"/>
      <c r="IE292" s="2"/>
      <c r="IF292" s="2"/>
      <c r="IG292" s="2"/>
      <c r="IH292" s="2"/>
      <c r="II292" s="2"/>
      <c r="IJ292" s="2"/>
      <c r="IK292" s="2"/>
      <c r="IL292" s="2"/>
      <c r="IM292" s="2"/>
      <c r="IN292" s="2"/>
      <c r="IO292" s="2"/>
      <c r="IP292" s="2"/>
      <c r="IQ292" s="2"/>
      <c r="IR292" s="2"/>
      <c r="IS292" s="2"/>
      <c r="IT292" s="2"/>
    </row>
    <row r="293" spans="1:254" s="10" customFormat="1" ht="20.399999999999999" hidden="1" customHeight="1" outlineLevel="1" x14ac:dyDescent="0.4">
      <c r="A293" s="119" t="s">
        <v>219</v>
      </c>
      <c r="B293" s="93" t="s">
        <v>464</v>
      </c>
      <c r="C293" s="93" t="s">
        <v>321</v>
      </c>
      <c r="D293" s="94">
        <v>44757</v>
      </c>
      <c r="E293" s="94">
        <v>44926</v>
      </c>
      <c r="F293" s="94">
        <v>44757</v>
      </c>
      <c r="G293" s="94">
        <v>44926</v>
      </c>
      <c r="H293" s="24" t="s">
        <v>5</v>
      </c>
      <c r="I293" s="7">
        <f>I294+I295</f>
        <v>406.32</v>
      </c>
      <c r="J293" s="7">
        <f>J294+J295</f>
        <v>330.87799999999999</v>
      </c>
      <c r="K293" s="39">
        <f t="shared" si="23"/>
        <v>81.432860799369962</v>
      </c>
      <c r="L293" s="93" t="s">
        <v>465</v>
      </c>
      <c r="M293" s="93" t="s">
        <v>508</v>
      </c>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2"/>
      <c r="FQ293" s="2"/>
      <c r="FR293" s="2"/>
      <c r="FS293" s="2"/>
      <c r="FT293" s="2"/>
      <c r="FU293" s="2"/>
      <c r="FV293" s="2"/>
      <c r="FW293" s="2"/>
      <c r="FX293" s="2"/>
      <c r="FY293" s="2"/>
      <c r="FZ293" s="2"/>
      <c r="GA293" s="2"/>
      <c r="GB293" s="2"/>
      <c r="GC293" s="2"/>
      <c r="GD293" s="2"/>
      <c r="GE293" s="2"/>
      <c r="GF293" s="2"/>
      <c r="GG293" s="2"/>
      <c r="GH293" s="2"/>
      <c r="GI293" s="2"/>
      <c r="GJ293" s="2"/>
      <c r="GK293" s="2"/>
      <c r="GL293" s="2"/>
      <c r="GM293" s="2"/>
      <c r="GN293" s="2"/>
      <c r="GO293" s="2"/>
      <c r="GP293" s="2"/>
      <c r="GQ293" s="2"/>
      <c r="GR293" s="2"/>
      <c r="GS293" s="2"/>
      <c r="GT293" s="2"/>
      <c r="GU293" s="2"/>
      <c r="GV293" s="2"/>
      <c r="GW293" s="2"/>
      <c r="GX293" s="2"/>
      <c r="GY293" s="2"/>
      <c r="GZ293" s="2"/>
      <c r="HA293" s="2"/>
      <c r="HB293" s="2"/>
      <c r="HC293" s="2"/>
      <c r="HD293" s="2"/>
      <c r="HE293" s="2"/>
      <c r="HF293" s="2"/>
      <c r="HG293" s="2"/>
      <c r="HH293" s="2"/>
      <c r="HI293" s="2"/>
      <c r="HJ293" s="2"/>
      <c r="HK293" s="2"/>
      <c r="HL293" s="2"/>
      <c r="HM293" s="2"/>
      <c r="HN293" s="2"/>
      <c r="HO293" s="2"/>
      <c r="HP293" s="2"/>
      <c r="HQ293" s="2"/>
      <c r="HR293" s="2"/>
      <c r="HS293" s="2"/>
      <c r="HT293" s="2"/>
      <c r="HU293" s="2"/>
      <c r="HV293" s="2"/>
      <c r="HW293" s="2"/>
      <c r="HX293" s="2"/>
      <c r="HY293" s="2"/>
      <c r="HZ293" s="2"/>
      <c r="IA293" s="2"/>
      <c r="IB293" s="2"/>
      <c r="IC293" s="2"/>
      <c r="ID293" s="2"/>
      <c r="IE293" s="2"/>
      <c r="IF293" s="2"/>
      <c r="IG293" s="2"/>
      <c r="IH293" s="2"/>
      <c r="II293" s="2"/>
      <c r="IJ293" s="2"/>
      <c r="IK293" s="2"/>
      <c r="IL293" s="2"/>
      <c r="IM293" s="2"/>
      <c r="IN293" s="2"/>
      <c r="IO293" s="2"/>
      <c r="IP293" s="2"/>
      <c r="IQ293" s="2"/>
      <c r="IR293" s="2"/>
      <c r="IS293" s="2"/>
      <c r="IT293" s="2"/>
    </row>
    <row r="294" spans="1:254" s="10" customFormat="1" ht="22.5" customHeight="1" outlineLevel="1" x14ac:dyDescent="0.4">
      <c r="A294" s="120"/>
      <c r="B294" s="93"/>
      <c r="C294" s="125"/>
      <c r="D294" s="94"/>
      <c r="E294" s="94"/>
      <c r="F294" s="94"/>
      <c r="G294" s="94"/>
      <c r="H294" s="88" t="s">
        <v>7</v>
      </c>
      <c r="I294" s="7">
        <v>386.01</v>
      </c>
      <c r="J294" s="7">
        <v>314.33409999999998</v>
      </c>
      <c r="K294" s="87">
        <f t="shared" si="23"/>
        <v>81.431595036398022</v>
      </c>
      <c r="L294" s="93"/>
      <c r="M294" s="93"/>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c r="GF294" s="2"/>
      <c r="GG294" s="2"/>
      <c r="GH294" s="2"/>
      <c r="GI294" s="2"/>
      <c r="GJ294" s="2"/>
      <c r="GK294" s="2"/>
      <c r="GL294" s="2"/>
      <c r="GM294" s="2"/>
      <c r="GN294" s="2"/>
      <c r="GO294" s="2"/>
      <c r="GP294" s="2"/>
      <c r="GQ294" s="2"/>
      <c r="GR294" s="2"/>
      <c r="GS294" s="2"/>
      <c r="GT294" s="2"/>
      <c r="GU294" s="2"/>
      <c r="GV294" s="2"/>
      <c r="GW294" s="2"/>
      <c r="GX294" s="2"/>
      <c r="GY294" s="2"/>
      <c r="GZ294" s="2"/>
      <c r="HA294" s="2"/>
      <c r="HB294" s="2"/>
      <c r="HC294" s="2"/>
      <c r="HD294" s="2"/>
      <c r="HE294" s="2"/>
      <c r="HF294" s="2"/>
      <c r="HG294" s="2"/>
      <c r="HH294" s="2"/>
      <c r="HI294" s="2"/>
      <c r="HJ294" s="2"/>
      <c r="HK294" s="2"/>
      <c r="HL294" s="2"/>
      <c r="HM294" s="2"/>
      <c r="HN294" s="2"/>
      <c r="HO294" s="2"/>
      <c r="HP294" s="2"/>
      <c r="HQ294" s="2"/>
      <c r="HR294" s="2"/>
      <c r="HS294" s="2"/>
      <c r="HT294" s="2"/>
      <c r="HU294" s="2"/>
      <c r="HV294" s="2"/>
      <c r="HW294" s="2"/>
      <c r="HX294" s="2"/>
      <c r="HY294" s="2"/>
      <c r="HZ294" s="2"/>
      <c r="IA294" s="2"/>
      <c r="IB294" s="2"/>
      <c r="IC294" s="2"/>
      <c r="ID294" s="2"/>
      <c r="IE294" s="2"/>
      <c r="IF294" s="2"/>
      <c r="IG294" s="2"/>
      <c r="IH294" s="2"/>
      <c r="II294" s="2"/>
      <c r="IJ294" s="2"/>
      <c r="IK294" s="2"/>
      <c r="IL294" s="2"/>
      <c r="IM294" s="2"/>
      <c r="IN294" s="2"/>
      <c r="IO294" s="2"/>
      <c r="IP294" s="2"/>
      <c r="IQ294" s="2"/>
      <c r="IR294" s="2"/>
      <c r="IS294" s="2"/>
      <c r="IT294" s="2"/>
    </row>
    <row r="295" spans="1:254" s="10" customFormat="1" ht="116.4" customHeight="1" outlineLevel="1" x14ac:dyDescent="0.4">
      <c r="A295" s="121"/>
      <c r="B295" s="93"/>
      <c r="C295" s="125"/>
      <c r="D295" s="94"/>
      <c r="E295" s="94"/>
      <c r="F295" s="94"/>
      <c r="G295" s="94"/>
      <c r="H295" s="88" t="s">
        <v>8</v>
      </c>
      <c r="I295" s="7">
        <v>20.310000000000002</v>
      </c>
      <c r="J295" s="7">
        <v>16.543900000000001</v>
      </c>
      <c r="K295" s="87">
        <f t="shared" si="23"/>
        <v>81.456917774495324</v>
      </c>
      <c r="L295" s="93"/>
      <c r="M295" s="93"/>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c r="GF295" s="2"/>
      <c r="GG295" s="2"/>
      <c r="GH295" s="2"/>
      <c r="GI295" s="2"/>
      <c r="GJ295" s="2"/>
      <c r="GK295" s="2"/>
      <c r="GL295" s="2"/>
      <c r="GM295" s="2"/>
      <c r="GN295" s="2"/>
      <c r="GO295" s="2"/>
      <c r="GP295" s="2"/>
      <c r="GQ295" s="2"/>
      <c r="GR295" s="2"/>
      <c r="GS295" s="2"/>
      <c r="GT295" s="2"/>
      <c r="GU295" s="2"/>
      <c r="GV295" s="2"/>
      <c r="GW295" s="2"/>
      <c r="GX295" s="2"/>
      <c r="GY295" s="2"/>
      <c r="GZ295" s="2"/>
      <c r="HA295" s="2"/>
      <c r="HB295" s="2"/>
      <c r="HC295" s="2"/>
      <c r="HD295" s="2"/>
      <c r="HE295" s="2"/>
      <c r="HF295" s="2"/>
      <c r="HG295" s="2"/>
      <c r="HH295" s="2"/>
      <c r="HI295" s="2"/>
      <c r="HJ295" s="2"/>
      <c r="HK295" s="2"/>
      <c r="HL295" s="2"/>
      <c r="HM295" s="2"/>
      <c r="HN295" s="2"/>
      <c r="HO295" s="2"/>
      <c r="HP295" s="2"/>
      <c r="HQ295" s="2"/>
      <c r="HR295" s="2"/>
      <c r="HS295" s="2"/>
      <c r="HT295" s="2"/>
      <c r="HU295" s="2"/>
      <c r="HV295" s="2"/>
      <c r="HW295" s="2"/>
      <c r="HX295" s="2"/>
      <c r="HY295" s="2"/>
      <c r="HZ295" s="2"/>
      <c r="IA295" s="2"/>
      <c r="IB295" s="2"/>
      <c r="IC295" s="2"/>
      <c r="ID295" s="2"/>
      <c r="IE295" s="2"/>
      <c r="IF295" s="2"/>
      <c r="IG295" s="2"/>
      <c r="IH295" s="2"/>
      <c r="II295" s="2"/>
      <c r="IJ295" s="2"/>
      <c r="IK295" s="2"/>
      <c r="IL295" s="2"/>
      <c r="IM295" s="2"/>
      <c r="IN295" s="2"/>
      <c r="IO295" s="2"/>
      <c r="IP295" s="2"/>
      <c r="IQ295" s="2"/>
      <c r="IR295" s="2"/>
      <c r="IS295" s="2"/>
      <c r="IT295" s="2"/>
    </row>
    <row r="296" spans="1:254" s="10" customFormat="1" ht="20.399999999999999" hidden="1" customHeight="1" outlineLevel="1" x14ac:dyDescent="0.4">
      <c r="A296" s="119" t="s">
        <v>220</v>
      </c>
      <c r="B296" s="93" t="s">
        <v>412</v>
      </c>
      <c r="C296" s="93" t="s">
        <v>413</v>
      </c>
      <c r="D296" s="94">
        <v>44757</v>
      </c>
      <c r="E296" s="94">
        <v>44926</v>
      </c>
      <c r="F296" s="94">
        <v>44757</v>
      </c>
      <c r="G296" s="94">
        <v>44926</v>
      </c>
      <c r="H296" s="24" t="s">
        <v>5</v>
      </c>
      <c r="I296" s="7">
        <f>I297+I298</f>
        <v>689.5</v>
      </c>
      <c r="J296" s="7">
        <f>J297+J298</f>
        <v>649.85</v>
      </c>
      <c r="K296" s="39">
        <f t="shared" si="23"/>
        <v>94.249456127628719</v>
      </c>
      <c r="L296" s="93" t="s">
        <v>414</v>
      </c>
      <c r="M296" s="93" t="s">
        <v>508</v>
      </c>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c r="FI296" s="2"/>
      <c r="FJ296" s="2"/>
      <c r="FK296" s="2"/>
      <c r="FL296" s="2"/>
      <c r="FM296" s="2"/>
      <c r="FN296" s="2"/>
      <c r="FO296" s="2"/>
      <c r="FP296" s="2"/>
      <c r="FQ296" s="2"/>
      <c r="FR296" s="2"/>
      <c r="FS296" s="2"/>
      <c r="FT296" s="2"/>
      <c r="FU296" s="2"/>
      <c r="FV296" s="2"/>
      <c r="FW296" s="2"/>
      <c r="FX296" s="2"/>
      <c r="FY296" s="2"/>
      <c r="FZ296" s="2"/>
      <c r="GA296" s="2"/>
      <c r="GB296" s="2"/>
      <c r="GC296" s="2"/>
      <c r="GD296" s="2"/>
      <c r="GE296" s="2"/>
      <c r="GF296" s="2"/>
      <c r="GG296" s="2"/>
      <c r="GH296" s="2"/>
      <c r="GI296" s="2"/>
      <c r="GJ296" s="2"/>
      <c r="GK296" s="2"/>
      <c r="GL296" s="2"/>
      <c r="GM296" s="2"/>
      <c r="GN296" s="2"/>
      <c r="GO296" s="2"/>
      <c r="GP296" s="2"/>
      <c r="GQ296" s="2"/>
      <c r="GR296" s="2"/>
      <c r="GS296" s="2"/>
      <c r="GT296" s="2"/>
      <c r="GU296" s="2"/>
      <c r="GV296" s="2"/>
      <c r="GW296" s="2"/>
      <c r="GX296" s="2"/>
      <c r="GY296" s="2"/>
      <c r="GZ296" s="2"/>
      <c r="HA296" s="2"/>
      <c r="HB296" s="2"/>
      <c r="HC296" s="2"/>
      <c r="HD296" s="2"/>
      <c r="HE296" s="2"/>
      <c r="HF296" s="2"/>
      <c r="HG296" s="2"/>
      <c r="HH296" s="2"/>
      <c r="HI296" s="2"/>
      <c r="HJ296" s="2"/>
      <c r="HK296" s="2"/>
      <c r="HL296" s="2"/>
      <c r="HM296" s="2"/>
      <c r="HN296" s="2"/>
      <c r="HO296" s="2"/>
      <c r="HP296" s="2"/>
      <c r="HQ296" s="2"/>
      <c r="HR296" s="2"/>
      <c r="HS296" s="2"/>
      <c r="HT296" s="2"/>
      <c r="HU296" s="2"/>
      <c r="HV296" s="2"/>
      <c r="HW296" s="2"/>
      <c r="HX296" s="2"/>
      <c r="HY296" s="2"/>
      <c r="HZ296" s="2"/>
      <c r="IA296" s="2"/>
      <c r="IB296" s="2"/>
      <c r="IC296" s="2"/>
      <c r="ID296" s="2"/>
      <c r="IE296" s="2"/>
      <c r="IF296" s="2"/>
      <c r="IG296" s="2"/>
      <c r="IH296" s="2"/>
      <c r="II296" s="2"/>
      <c r="IJ296" s="2"/>
      <c r="IK296" s="2"/>
      <c r="IL296" s="2"/>
      <c r="IM296" s="2"/>
      <c r="IN296" s="2"/>
      <c r="IO296" s="2"/>
      <c r="IP296" s="2"/>
      <c r="IQ296" s="2"/>
      <c r="IR296" s="2"/>
      <c r="IS296" s="2"/>
      <c r="IT296" s="2"/>
    </row>
    <row r="297" spans="1:254" s="10" customFormat="1" ht="22.5" customHeight="1" outlineLevel="1" x14ac:dyDescent="0.4">
      <c r="A297" s="120"/>
      <c r="B297" s="93"/>
      <c r="C297" s="125"/>
      <c r="D297" s="94"/>
      <c r="E297" s="94"/>
      <c r="F297" s="94"/>
      <c r="G297" s="94"/>
      <c r="H297" s="88" t="s">
        <v>7</v>
      </c>
      <c r="I297" s="7">
        <v>655.02</v>
      </c>
      <c r="J297" s="7">
        <v>617.35278000000005</v>
      </c>
      <c r="K297" s="87">
        <f t="shared" si="23"/>
        <v>94.249454978473949</v>
      </c>
      <c r="L297" s="93"/>
      <c r="M297" s="93"/>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c r="FI297" s="2"/>
      <c r="FJ297" s="2"/>
      <c r="FK297" s="2"/>
      <c r="FL297" s="2"/>
      <c r="FM297" s="2"/>
      <c r="FN297" s="2"/>
      <c r="FO297" s="2"/>
      <c r="FP297" s="2"/>
      <c r="FQ297" s="2"/>
      <c r="FR297" s="2"/>
      <c r="FS297" s="2"/>
      <c r="FT297" s="2"/>
      <c r="FU297" s="2"/>
      <c r="FV297" s="2"/>
      <c r="FW297" s="2"/>
      <c r="FX297" s="2"/>
      <c r="FY297" s="2"/>
      <c r="FZ297" s="2"/>
      <c r="GA297" s="2"/>
      <c r="GB297" s="2"/>
      <c r="GC297" s="2"/>
      <c r="GD297" s="2"/>
      <c r="GE297" s="2"/>
      <c r="GF297" s="2"/>
      <c r="GG297" s="2"/>
      <c r="GH297" s="2"/>
      <c r="GI297" s="2"/>
      <c r="GJ297" s="2"/>
      <c r="GK297" s="2"/>
      <c r="GL297" s="2"/>
      <c r="GM297" s="2"/>
      <c r="GN297" s="2"/>
      <c r="GO297" s="2"/>
      <c r="GP297" s="2"/>
      <c r="GQ297" s="2"/>
      <c r="GR297" s="2"/>
      <c r="GS297" s="2"/>
      <c r="GT297" s="2"/>
      <c r="GU297" s="2"/>
      <c r="GV297" s="2"/>
      <c r="GW297" s="2"/>
      <c r="GX297" s="2"/>
      <c r="GY297" s="2"/>
      <c r="GZ297" s="2"/>
      <c r="HA297" s="2"/>
      <c r="HB297" s="2"/>
      <c r="HC297" s="2"/>
      <c r="HD297" s="2"/>
      <c r="HE297" s="2"/>
      <c r="HF297" s="2"/>
      <c r="HG297" s="2"/>
      <c r="HH297" s="2"/>
      <c r="HI297" s="2"/>
      <c r="HJ297" s="2"/>
      <c r="HK297" s="2"/>
      <c r="HL297" s="2"/>
      <c r="HM297" s="2"/>
      <c r="HN297" s="2"/>
      <c r="HO297" s="2"/>
      <c r="HP297" s="2"/>
      <c r="HQ297" s="2"/>
      <c r="HR297" s="2"/>
      <c r="HS297" s="2"/>
      <c r="HT297" s="2"/>
      <c r="HU297" s="2"/>
      <c r="HV297" s="2"/>
      <c r="HW297" s="2"/>
      <c r="HX297" s="2"/>
      <c r="HY297" s="2"/>
      <c r="HZ297" s="2"/>
      <c r="IA297" s="2"/>
      <c r="IB297" s="2"/>
      <c r="IC297" s="2"/>
      <c r="ID297" s="2"/>
      <c r="IE297" s="2"/>
      <c r="IF297" s="2"/>
      <c r="IG297" s="2"/>
      <c r="IH297" s="2"/>
      <c r="II297" s="2"/>
      <c r="IJ297" s="2"/>
      <c r="IK297" s="2"/>
      <c r="IL297" s="2"/>
      <c r="IM297" s="2"/>
      <c r="IN297" s="2"/>
      <c r="IO297" s="2"/>
      <c r="IP297" s="2"/>
      <c r="IQ297" s="2"/>
      <c r="IR297" s="2"/>
      <c r="IS297" s="2"/>
      <c r="IT297" s="2"/>
    </row>
    <row r="298" spans="1:254" s="10" customFormat="1" ht="154.19999999999999" customHeight="1" outlineLevel="1" x14ac:dyDescent="0.4">
      <c r="A298" s="121"/>
      <c r="B298" s="93"/>
      <c r="C298" s="125"/>
      <c r="D298" s="94"/>
      <c r="E298" s="94"/>
      <c r="F298" s="94"/>
      <c r="G298" s="94"/>
      <c r="H298" s="88" t="s">
        <v>8</v>
      </c>
      <c r="I298" s="7">
        <v>34.479999999999997</v>
      </c>
      <c r="J298" s="7">
        <v>32.497219999999999</v>
      </c>
      <c r="K298" s="87">
        <f t="shared" si="23"/>
        <v>94.249477958236668</v>
      </c>
      <c r="L298" s="93"/>
      <c r="M298" s="93"/>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c r="FI298" s="2"/>
      <c r="FJ298" s="2"/>
      <c r="FK298" s="2"/>
      <c r="FL298" s="2"/>
      <c r="FM298" s="2"/>
      <c r="FN298" s="2"/>
      <c r="FO298" s="2"/>
      <c r="FP298" s="2"/>
      <c r="FQ298" s="2"/>
      <c r="FR298" s="2"/>
      <c r="FS298" s="2"/>
      <c r="FT298" s="2"/>
      <c r="FU298" s="2"/>
      <c r="FV298" s="2"/>
      <c r="FW298" s="2"/>
      <c r="FX298" s="2"/>
      <c r="FY298" s="2"/>
      <c r="FZ298" s="2"/>
      <c r="GA298" s="2"/>
      <c r="GB298" s="2"/>
      <c r="GC298" s="2"/>
      <c r="GD298" s="2"/>
      <c r="GE298" s="2"/>
      <c r="GF298" s="2"/>
      <c r="GG298" s="2"/>
      <c r="GH298" s="2"/>
      <c r="GI298" s="2"/>
      <c r="GJ298" s="2"/>
      <c r="GK298" s="2"/>
      <c r="GL298" s="2"/>
      <c r="GM298" s="2"/>
      <c r="GN298" s="2"/>
      <c r="GO298" s="2"/>
      <c r="GP298" s="2"/>
      <c r="GQ298" s="2"/>
      <c r="GR298" s="2"/>
      <c r="GS298" s="2"/>
      <c r="GT298" s="2"/>
      <c r="GU298" s="2"/>
      <c r="GV298" s="2"/>
      <c r="GW298" s="2"/>
      <c r="GX298" s="2"/>
      <c r="GY298" s="2"/>
      <c r="GZ298" s="2"/>
      <c r="HA298" s="2"/>
      <c r="HB298" s="2"/>
      <c r="HC298" s="2"/>
      <c r="HD298" s="2"/>
      <c r="HE298" s="2"/>
      <c r="HF298" s="2"/>
      <c r="HG298" s="2"/>
      <c r="HH298" s="2"/>
      <c r="HI298" s="2"/>
      <c r="HJ298" s="2"/>
      <c r="HK298" s="2"/>
      <c r="HL298" s="2"/>
      <c r="HM298" s="2"/>
      <c r="HN298" s="2"/>
      <c r="HO298" s="2"/>
      <c r="HP298" s="2"/>
      <c r="HQ298" s="2"/>
      <c r="HR298" s="2"/>
      <c r="HS298" s="2"/>
      <c r="HT298" s="2"/>
      <c r="HU298" s="2"/>
      <c r="HV298" s="2"/>
      <c r="HW298" s="2"/>
      <c r="HX298" s="2"/>
      <c r="HY298" s="2"/>
      <c r="HZ298" s="2"/>
      <c r="IA298" s="2"/>
      <c r="IB298" s="2"/>
      <c r="IC298" s="2"/>
      <c r="ID298" s="2"/>
      <c r="IE298" s="2"/>
      <c r="IF298" s="2"/>
      <c r="IG298" s="2"/>
      <c r="IH298" s="2"/>
      <c r="II298" s="2"/>
      <c r="IJ298" s="2"/>
      <c r="IK298" s="2"/>
      <c r="IL298" s="2"/>
      <c r="IM298" s="2"/>
      <c r="IN298" s="2"/>
      <c r="IO298" s="2"/>
      <c r="IP298" s="2"/>
      <c r="IQ298" s="2"/>
      <c r="IR298" s="2"/>
      <c r="IS298" s="2"/>
      <c r="IT298" s="2"/>
    </row>
    <row r="299" spans="1:254" s="10" customFormat="1" ht="20.399999999999999" hidden="1" customHeight="1" outlineLevel="1" x14ac:dyDescent="0.4">
      <c r="A299" s="119" t="s">
        <v>221</v>
      </c>
      <c r="B299" s="93" t="s">
        <v>415</v>
      </c>
      <c r="C299" s="93" t="s">
        <v>413</v>
      </c>
      <c r="D299" s="94">
        <v>44757</v>
      </c>
      <c r="E299" s="94">
        <v>44926</v>
      </c>
      <c r="F299" s="94">
        <v>44757</v>
      </c>
      <c r="G299" s="94">
        <v>44926</v>
      </c>
      <c r="H299" s="24" t="s">
        <v>5</v>
      </c>
      <c r="I299" s="7">
        <f>I300+I301</f>
        <v>925.23</v>
      </c>
      <c r="J299" s="7">
        <f>J300+J301</f>
        <v>916.46707000000004</v>
      </c>
      <c r="K299" s="6">
        <f t="shared" si="23"/>
        <v>99.05289171341181</v>
      </c>
      <c r="L299" s="93" t="s">
        <v>416</v>
      </c>
      <c r="M299" s="93" t="s">
        <v>508</v>
      </c>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c r="FB299" s="2"/>
      <c r="FC299" s="2"/>
      <c r="FD299" s="2"/>
      <c r="FE299" s="2"/>
      <c r="FF299" s="2"/>
      <c r="FG299" s="2"/>
      <c r="FH299" s="2"/>
      <c r="FI299" s="2"/>
      <c r="FJ299" s="2"/>
      <c r="FK299" s="2"/>
      <c r="FL299" s="2"/>
      <c r="FM299" s="2"/>
      <c r="FN299" s="2"/>
      <c r="FO299" s="2"/>
      <c r="FP299" s="2"/>
      <c r="FQ299" s="2"/>
      <c r="FR299" s="2"/>
      <c r="FS299" s="2"/>
      <c r="FT299" s="2"/>
      <c r="FU299" s="2"/>
      <c r="FV299" s="2"/>
      <c r="FW299" s="2"/>
      <c r="FX299" s="2"/>
      <c r="FY299" s="2"/>
      <c r="FZ299" s="2"/>
      <c r="GA299" s="2"/>
      <c r="GB299" s="2"/>
      <c r="GC299" s="2"/>
      <c r="GD299" s="2"/>
      <c r="GE299" s="2"/>
      <c r="GF299" s="2"/>
      <c r="GG299" s="2"/>
      <c r="GH299" s="2"/>
      <c r="GI299" s="2"/>
      <c r="GJ299" s="2"/>
      <c r="GK299" s="2"/>
      <c r="GL299" s="2"/>
      <c r="GM299" s="2"/>
      <c r="GN299" s="2"/>
      <c r="GO299" s="2"/>
      <c r="GP299" s="2"/>
      <c r="GQ299" s="2"/>
      <c r="GR299" s="2"/>
      <c r="GS299" s="2"/>
      <c r="GT299" s="2"/>
      <c r="GU299" s="2"/>
      <c r="GV299" s="2"/>
      <c r="GW299" s="2"/>
      <c r="GX299" s="2"/>
      <c r="GY299" s="2"/>
      <c r="GZ299" s="2"/>
      <c r="HA299" s="2"/>
      <c r="HB299" s="2"/>
      <c r="HC299" s="2"/>
      <c r="HD299" s="2"/>
      <c r="HE299" s="2"/>
      <c r="HF299" s="2"/>
      <c r="HG299" s="2"/>
      <c r="HH299" s="2"/>
      <c r="HI299" s="2"/>
      <c r="HJ299" s="2"/>
      <c r="HK299" s="2"/>
      <c r="HL299" s="2"/>
      <c r="HM299" s="2"/>
      <c r="HN299" s="2"/>
      <c r="HO299" s="2"/>
      <c r="HP299" s="2"/>
      <c r="HQ299" s="2"/>
      <c r="HR299" s="2"/>
      <c r="HS299" s="2"/>
      <c r="HT299" s="2"/>
      <c r="HU299" s="2"/>
      <c r="HV299" s="2"/>
      <c r="HW299" s="2"/>
      <c r="HX299" s="2"/>
      <c r="HY299" s="2"/>
      <c r="HZ299" s="2"/>
      <c r="IA299" s="2"/>
      <c r="IB299" s="2"/>
      <c r="IC299" s="2"/>
      <c r="ID299" s="2"/>
      <c r="IE299" s="2"/>
      <c r="IF299" s="2"/>
      <c r="IG299" s="2"/>
      <c r="IH299" s="2"/>
      <c r="II299" s="2"/>
      <c r="IJ299" s="2"/>
      <c r="IK299" s="2"/>
      <c r="IL299" s="2"/>
      <c r="IM299" s="2"/>
      <c r="IN299" s="2"/>
      <c r="IO299" s="2"/>
      <c r="IP299" s="2"/>
      <c r="IQ299" s="2"/>
      <c r="IR299" s="2"/>
      <c r="IS299" s="2"/>
      <c r="IT299" s="2"/>
    </row>
    <row r="300" spans="1:254" s="10" customFormat="1" ht="22.5" customHeight="1" outlineLevel="1" x14ac:dyDescent="0.4">
      <c r="A300" s="120"/>
      <c r="B300" s="93"/>
      <c r="C300" s="125"/>
      <c r="D300" s="94"/>
      <c r="E300" s="94"/>
      <c r="F300" s="94"/>
      <c r="G300" s="94"/>
      <c r="H300" s="88" t="s">
        <v>7</v>
      </c>
      <c r="I300" s="7">
        <v>878.97</v>
      </c>
      <c r="J300" s="7">
        <v>870.64173000000005</v>
      </c>
      <c r="K300" s="6">
        <f t="shared" si="23"/>
        <v>99.052496672241375</v>
      </c>
      <c r="L300" s="93"/>
      <c r="M300" s="93"/>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c r="EW300" s="2"/>
      <c r="EX300" s="2"/>
      <c r="EY300" s="2"/>
      <c r="EZ300" s="2"/>
      <c r="FA300" s="2"/>
      <c r="FB300" s="2"/>
      <c r="FC300" s="2"/>
      <c r="FD300" s="2"/>
      <c r="FE300" s="2"/>
      <c r="FF300" s="2"/>
      <c r="FG300" s="2"/>
      <c r="FH300" s="2"/>
      <c r="FI300" s="2"/>
      <c r="FJ300" s="2"/>
      <c r="FK300" s="2"/>
      <c r="FL300" s="2"/>
      <c r="FM300" s="2"/>
      <c r="FN300" s="2"/>
      <c r="FO300" s="2"/>
      <c r="FP300" s="2"/>
      <c r="FQ300" s="2"/>
      <c r="FR300" s="2"/>
      <c r="FS300" s="2"/>
      <c r="FT300" s="2"/>
      <c r="FU300" s="2"/>
      <c r="FV300" s="2"/>
      <c r="FW300" s="2"/>
      <c r="FX300" s="2"/>
      <c r="FY300" s="2"/>
      <c r="FZ300" s="2"/>
      <c r="GA300" s="2"/>
      <c r="GB300" s="2"/>
      <c r="GC300" s="2"/>
      <c r="GD300" s="2"/>
      <c r="GE300" s="2"/>
      <c r="GF300" s="2"/>
      <c r="GG300" s="2"/>
      <c r="GH300" s="2"/>
      <c r="GI300" s="2"/>
      <c r="GJ300" s="2"/>
      <c r="GK300" s="2"/>
      <c r="GL300" s="2"/>
      <c r="GM300" s="2"/>
      <c r="GN300" s="2"/>
      <c r="GO300" s="2"/>
      <c r="GP300" s="2"/>
      <c r="GQ300" s="2"/>
      <c r="GR300" s="2"/>
      <c r="GS300" s="2"/>
      <c r="GT300" s="2"/>
      <c r="GU300" s="2"/>
      <c r="GV300" s="2"/>
      <c r="GW300" s="2"/>
      <c r="GX300" s="2"/>
      <c r="GY300" s="2"/>
      <c r="GZ300" s="2"/>
      <c r="HA300" s="2"/>
      <c r="HB300" s="2"/>
      <c r="HC300" s="2"/>
      <c r="HD300" s="2"/>
      <c r="HE300" s="2"/>
      <c r="HF300" s="2"/>
      <c r="HG300" s="2"/>
      <c r="HH300" s="2"/>
      <c r="HI300" s="2"/>
      <c r="HJ300" s="2"/>
      <c r="HK300" s="2"/>
      <c r="HL300" s="2"/>
      <c r="HM300" s="2"/>
      <c r="HN300" s="2"/>
      <c r="HO300" s="2"/>
      <c r="HP300" s="2"/>
      <c r="HQ300" s="2"/>
      <c r="HR300" s="2"/>
      <c r="HS300" s="2"/>
      <c r="HT300" s="2"/>
      <c r="HU300" s="2"/>
      <c r="HV300" s="2"/>
      <c r="HW300" s="2"/>
      <c r="HX300" s="2"/>
      <c r="HY300" s="2"/>
      <c r="HZ300" s="2"/>
      <c r="IA300" s="2"/>
      <c r="IB300" s="2"/>
      <c r="IC300" s="2"/>
      <c r="ID300" s="2"/>
      <c r="IE300" s="2"/>
      <c r="IF300" s="2"/>
      <c r="IG300" s="2"/>
      <c r="IH300" s="2"/>
      <c r="II300" s="2"/>
      <c r="IJ300" s="2"/>
      <c r="IK300" s="2"/>
      <c r="IL300" s="2"/>
      <c r="IM300" s="2"/>
      <c r="IN300" s="2"/>
      <c r="IO300" s="2"/>
      <c r="IP300" s="2"/>
      <c r="IQ300" s="2"/>
      <c r="IR300" s="2"/>
      <c r="IS300" s="2"/>
      <c r="IT300" s="2"/>
    </row>
    <row r="301" spans="1:254" s="10" customFormat="1" ht="169.2" customHeight="1" outlineLevel="1" x14ac:dyDescent="0.4">
      <c r="A301" s="121"/>
      <c r="B301" s="93"/>
      <c r="C301" s="125"/>
      <c r="D301" s="94"/>
      <c r="E301" s="94"/>
      <c r="F301" s="94"/>
      <c r="G301" s="94"/>
      <c r="H301" s="88" t="s">
        <v>8</v>
      </c>
      <c r="I301" s="7">
        <v>46.26</v>
      </c>
      <c r="J301" s="7">
        <v>45.825339999999997</v>
      </c>
      <c r="K301" s="6">
        <f t="shared" si="23"/>
        <v>99.060397751837442</v>
      </c>
      <c r="L301" s="93"/>
      <c r="M301" s="93"/>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c r="EO301" s="2"/>
      <c r="EP301" s="2"/>
      <c r="EQ301" s="2"/>
      <c r="ER301" s="2"/>
      <c r="ES301" s="2"/>
      <c r="ET301" s="2"/>
      <c r="EU301" s="2"/>
      <c r="EV301" s="2"/>
      <c r="EW301" s="2"/>
      <c r="EX301" s="2"/>
      <c r="EY301" s="2"/>
      <c r="EZ301" s="2"/>
      <c r="FA301" s="2"/>
      <c r="FB301" s="2"/>
      <c r="FC301" s="2"/>
      <c r="FD301" s="2"/>
      <c r="FE301" s="2"/>
      <c r="FF301" s="2"/>
      <c r="FG301" s="2"/>
      <c r="FH301" s="2"/>
      <c r="FI301" s="2"/>
      <c r="FJ301" s="2"/>
      <c r="FK301" s="2"/>
      <c r="FL301" s="2"/>
      <c r="FM301" s="2"/>
      <c r="FN301" s="2"/>
      <c r="FO301" s="2"/>
      <c r="FP301" s="2"/>
      <c r="FQ301" s="2"/>
      <c r="FR301" s="2"/>
      <c r="FS301" s="2"/>
      <c r="FT301" s="2"/>
      <c r="FU301" s="2"/>
      <c r="FV301" s="2"/>
      <c r="FW301" s="2"/>
      <c r="FX301" s="2"/>
      <c r="FY301" s="2"/>
      <c r="FZ301" s="2"/>
      <c r="GA301" s="2"/>
      <c r="GB301" s="2"/>
      <c r="GC301" s="2"/>
      <c r="GD301" s="2"/>
      <c r="GE301" s="2"/>
      <c r="GF301" s="2"/>
      <c r="GG301" s="2"/>
      <c r="GH301" s="2"/>
      <c r="GI301" s="2"/>
      <c r="GJ301" s="2"/>
      <c r="GK301" s="2"/>
      <c r="GL301" s="2"/>
      <c r="GM301" s="2"/>
      <c r="GN301" s="2"/>
      <c r="GO301" s="2"/>
      <c r="GP301" s="2"/>
      <c r="GQ301" s="2"/>
      <c r="GR301" s="2"/>
      <c r="GS301" s="2"/>
      <c r="GT301" s="2"/>
      <c r="GU301" s="2"/>
      <c r="GV301" s="2"/>
      <c r="GW301" s="2"/>
      <c r="GX301" s="2"/>
      <c r="GY301" s="2"/>
      <c r="GZ301" s="2"/>
      <c r="HA301" s="2"/>
      <c r="HB301" s="2"/>
      <c r="HC301" s="2"/>
      <c r="HD301" s="2"/>
      <c r="HE301" s="2"/>
      <c r="HF301" s="2"/>
      <c r="HG301" s="2"/>
      <c r="HH301" s="2"/>
      <c r="HI301" s="2"/>
      <c r="HJ301" s="2"/>
      <c r="HK301" s="2"/>
      <c r="HL301" s="2"/>
      <c r="HM301" s="2"/>
      <c r="HN301" s="2"/>
      <c r="HO301" s="2"/>
      <c r="HP301" s="2"/>
      <c r="HQ301" s="2"/>
      <c r="HR301" s="2"/>
      <c r="HS301" s="2"/>
      <c r="HT301" s="2"/>
      <c r="HU301" s="2"/>
      <c r="HV301" s="2"/>
      <c r="HW301" s="2"/>
      <c r="HX301" s="2"/>
      <c r="HY301" s="2"/>
      <c r="HZ301" s="2"/>
      <c r="IA301" s="2"/>
      <c r="IB301" s="2"/>
      <c r="IC301" s="2"/>
      <c r="ID301" s="2"/>
      <c r="IE301" s="2"/>
      <c r="IF301" s="2"/>
      <c r="IG301" s="2"/>
      <c r="IH301" s="2"/>
      <c r="II301" s="2"/>
      <c r="IJ301" s="2"/>
      <c r="IK301" s="2"/>
      <c r="IL301" s="2"/>
      <c r="IM301" s="2"/>
      <c r="IN301" s="2"/>
      <c r="IO301" s="2"/>
      <c r="IP301" s="2"/>
      <c r="IQ301" s="2"/>
      <c r="IR301" s="2"/>
      <c r="IS301" s="2"/>
      <c r="IT301" s="2"/>
    </row>
    <row r="302" spans="1:254" s="10" customFormat="1" ht="20.399999999999999" hidden="1" customHeight="1" outlineLevel="1" x14ac:dyDescent="0.4">
      <c r="A302" s="119" t="s">
        <v>222</v>
      </c>
      <c r="B302" s="93" t="s">
        <v>417</v>
      </c>
      <c r="C302" s="93" t="s">
        <v>418</v>
      </c>
      <c r="D302" s="94">
        <v>44757</v>
      </c>
      <c r="E302" s="94">
        <v>44926</v>
      </c>
      <c r="F302" s="94">
        <v>44757</v>
      </c>
      <c r="G302" s="94">
        <v>44926</v>
      </c>
      <c r="H302" s="24" t="s">
        <v>5</v>
      </c>
      <c r="I302" s="7">
        <f>I303+I304</f>
        <v>1957.27</v>
      </c>
      <c r="J302" s="7">
        <f>J303+J304</f>
        <v>1547.0705800000001</v>
      </c>
      <c r="K302" s="39">
        <f t="shared" si="23"/>
        <v>79.042267035207203</v>
      </c>
      <c r="L302" s="93" t="s">
        <v>419</v>
      </c>
      <c r="M302" s="93" t="s">
        <v>508</v>
      </c>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c r="EN302" s="2"/>
      <c r="EO302" s="2"/>
      <c r="EP302" s="2"/>
      <c r="EQ302" s="2"/>
      <c r="ER302" s="2"/>
      <c r="ES302" s="2"/>
      <c r="ET302" s="2"/>
      <c r="EU302" s="2"/>
      <c r="EV302" s="2"/>
      <c r="EW302" s="2"/>
      <c r="EX302" s="2"/>
      <c r="EY302" s="2"/>
      <c r="EZ302" s="2"/>
      <c r="FA302" s="2"/>
      <c r="FB302" s="2"/>
      <c r="FC302" s="2"/>
      <c r="FD302" s="2"/>
      <c r="FE302" s="2"/>
      <c r="FF302" s="2"/>
      <c r="FG302" s="2"/>
      <c r="FH302" s="2"/>
      <c r="FI302" s="2"/>
      <c r="FJ302" s="2"/>
      <c r="FK302" s="2"/>
      <c r="FL302" s="2"/>
      <c r="FM302" s="2"/>
      <c r="FN302" s="2"/>
      <c r="FO302" s="2"/>
      <c r="FP302" s="2"/>
      <c r="FQ302" s="2"/>
      <c r="FR302" s="2"/>
      <c r="FS302" s="2"/>
      <c r="FT302" s="2"/>
      <c r="FU302" s="2"/>
      <c r="FV302" s="2"/>
      <c r="FW302" s="2"/>
      <c r="FX302" s="2"/>
      <c r="FY302" s="2"/>
      <c r="FZ302" s="2"/>
      <c r="GA302" s="2"/>
      <c r="GB302" s="2"/>
      <c r="GC302" s="2"/>
      <c r="GD302" s="2"/>
      <c r="GE302" s="2"/>
      <c r="GF302" s="2"/>
      <c r="GG302" s="2"/>
      <c r="GH302" s="2"/>
      <c r="GI302" s="2"/>
      <c r="GJ302" s="2"/>
      <c r="GK302" s="2"/>
      <c r="GL302" s="2"/>
      <c r="GM302" s="2"/>
      <c r="GN302" s="2"/>
      <c r="GO302" s="2"/>
      <c r="GP302" s="2"/>
      <c r="GQ302" s="2"/>
      <c r="GR302" s="2"/>
      <c r="GS302" s="2"/>
      <c r="GT302" s="2"/>
      <c r="GU302" s="2"/>
      <c r="GV302" s="2"/>
      <c r="GW302" s="2"/>
      <c r="GX302" s="2"/>
      <c r="GY302" s="2"/>
      <c r="GZ302" s="2"/>
      <c r="HA302" s="2"/>
      <c r="HB302" s="2"/>
      <c r="HC302" s="2"/>
      <c r="HD302" s="2"/>
      <c r="HE302" s="2"/>
      <c r="HF302" s="2"/>
      <c r="HG302" s="2"/>
      <c r="HH302" s="2"/>
      <c r="HI302" s="2"/>
      <c r="HJ302" s="2"/>
      <c r="HK302" s="2"/>
      <c r="HL302" s="2"/>
      <c r="HM302" s="2"/>
      <c r="HN302" s="2"/>
      <c r="HO302" s="2"/>
      <c r="HP302" s="2"/>
      <c r="HQ302" s="2"/>
      <c r="HR302" s="2"/>
      <c r="HS302" s="2"/>
      <c r="HT302" s="2"/>
      <c r="HU302" s="2"/>
      <c r="HV302" s="2"/>
      <c r="HW302" s="2"/>
      <c r="HX302" s="2"/>
      <c r="HY302" s="2"/>
      <c r="HZ302" s="2"/>
      <c r="IA302" s="2"/>
      <c r="IB302" s="2"/>
      <c r="IC302" s="2"/>
      <c r="ID302" s="2"/>
      <c r="IE302" s="2"/>
      <c r="IF302" s="2"/>
      <c r="IG302" s="2"/>
      <c r="IH302" s="2"/>
      <c r="II302" s="2"/>
      <c r="IJ302" s="2"/>
      <c r="IK302" s="2"/>
      <c r="IL302" s="2"/>
      <c r="IM302" s="2"/>
      <c r="IN302" s="2"/>
      <c r="IO302" s="2"/>
      <c r="IP302" s="2"/>
      <c r="IQ302" s="2"/>
      <c r="IR302" s="2"/>
      <c r="IS302" s="2"/>
      <c r="IT302" s="2"/>
    </row>
    <row r="303" spans="1:254" s="10" customFormat="1" ht="22.5" customHeight="1" outlineLevel="1" x14ac:dyDescent="0.4">
      <c r="A303" s="120"/>
      <c r="B303" s="93"/>
      <c r="C303" s="125"/>
      <c r="D303" s="94"/>
      <c r="E303" s="94"/>
      <c r="F303" s="94"/>
      <c r="G303" s="94"/>
      <c r="H303" s="88" t="s">
        <v>7</v>
      </c>
      <c r="I303" s="7">
        <v>1859.4</v>
      </c>
      <c r="J303" s="7">
        <v>1469.71191</v>
      </c>
      <c r="K303" s="87">
        <f t="shared" si="23"/>
        <v>79.042266860277493</v>
      </c>
      <c r="L303" s="93"/>
      <c r="M303" s="93"/>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c r="EX303" s="2"/>
      <c r="EY303" s="2"/>
      <c r="EZ303" s="2"/>
      <c r="FA303" s="2"/>
      <c r="FB303" s="2"/>
      <c r="FC303" s="2"/>
      <c r="FD303" s="2"/>
      <c r="FE303" s="2"/>
      <c r="FF303" s="2"/>
      <c r="FG303" s="2"/>
      <c r="FH303" s="2"/>
      <c r="FI303" s="2"/>
      <c r="FJ303" s="2"/>
      <c r="FK303" s="2"/>
      <c r="FL303" s="2"/>
      <c r="FM303" s="2"/>
      <c r="FN303" s="2"/>
      <c r="FO303" s="2"/>
      <c r="FP303" s="2"/>
      <c r="FQ303" s="2"/>
      <c r="FR303" s="2"/>
      <c r="FS303" s="2"/>
      <c r="FT303" s="2"/>
      <c r="FU303" s="2"/>
      <c r="FV303" s="2"/>
      <c r="FW303" s="2"/>
      <c r="FX303" s="2"/>
      <c r="FY303" s="2"/>
      <c r="FZ303" s="2"/>
      <c r="GA303" s="2"/>
      <c r="GB303" s="2"/>
      <c r="GC303" s="2"/>
      <c r="GD303" s="2"/>
      <c r="GE303" s="2"/>
      <c r="GF303" s="2"/>
      <c r="GG303" s="2"/>
      <c r="GH303" s="2"/>
      <c r="GI303" s="2"/>
      <c r="GJ303" s="2"/>
      <c r="GK303" s="2"/>
      <c r="GL303" s="2"/>
      <c r="GM303" s="2"/>
      <c r="GN303" s="2"/>
      <c r="GO303" s="2"/>
      <c r="GP303" s="2"/>
      <c r="GQ303" s="2"/>
      <c r="GR303" s="2"/>
      <c r="GS303" s="2"/>
      <c r="GT303" s="2"/>
      <c r="GU303" s="2"/>
      <c r="GV303" s="2"/>
      <c r="GW303" s="2"/>
      <c r="GX303" s="2"/>
      <c r="GY303" s="2"/>
      <c r="GZ303" s="2"/>
      <c r="HA303" s="2"/>
      <c r="HB303" s="2"/>
      <c r="HC303" s="2"/>
      <c r="HD303" s="2"/>
      <c r="HE303" s="2"/>
      <c r="HF303" s="2"/>
      <c r="HG303" s="2"/>
      <c r="HH303" s="2"/>
      <c r="HI303" s="2"/>
      <c r="HJ303" s="2"/>
      <c r="HK303" s="2"/>
      <c r="HL303" s="2"/>
      <c r="HM303" s="2"/>
      <c r="HN303" s="2"/>
      <c r="HO303" s="2"/>
      <c r="HP303" s="2"/>
      <c r="HQ303" s="2"/>
      <c r="HR303" s="2"/>
      <c r="HS303" s="2"/>
      <c r="HT303" s="2"/>
      <c r="HU303" s="2"/>
      <c r="HV303" s="2"/>
      <c r="HW303" s="2"/>
      <c r="HX303" s="2"/>
      <c r="HY303" s="2"/>
      <c r="HZ303" s="2"/>
      <c r="IA303" s="2"/>
      <c r="IB303" s="2"/>
      <c r="IC303" s="2"/>
      <c r="ID303" s="2"/>
      <c r="IE303" s="2"/>
      <c r="IF303" s="2"/>
      <c r="IG303" s="2"/>
      <c r="IH303" s="2"/>
      <c r="II303" s="2"/>
      <c r="IJ303" s="2"/>
      <c r="IK303" s="2"/>
      <c r="IL303" s="2"/>
      <c r="IM303" s="2"/>
      <c r="IN303" s="2"/>
      <c r="IO303" s="2"/>
      <c r="IP303" s="2"/>
      <c r="IQ303" s="2"/>
      <c r="IR303" s="2"/>
      <c r="IS303" s="2"/>
      <c r="IT303" s="2"/>
    </row>
    <row r="304" spans="1:254" s="10" customFormat="1" ht="159" customHeight="1" outlineLevel="1" x14ac:dyDescent="0.4">
      <c r="A304" s="121"/>
      <c r="B304" s="93"/>
      <c r="C304" s="125"/>
      <c r="D304" s="94"/>
      <c r="E304" s="94"/>
      <c r="F304" s="94"/>
      <c r="G304" s="94"/>
      <c r="H304" s="88" t="s">
        <v>8</v>
      </c>
      <c r="I304" s="7">
        <v>97.87</v>
      </c>
      <c r="J304" s="7">
        <v>77.358670000000004</v>
      </c>
      <c r="K304" s="87">
        <f t="shared" si="23"/>
        <v>79.042270358639016</v>
      </c>
      <c r="L304" s="93"/>
      <c r="M304" s="93"/>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c r="EX304" s="2"/>
      <c r="EY304" s="2"/>
      <c r="EZ304" s="2"/>
      <c r="FA304" s="2"/>
      <c r="FB304" s="2"/>
      <c r="FC304" s="2"/>
      <c r="FD304" s="2"/>
      <c r="FE304" s="2"/>
      <c r="FF304" s="2"/>
      <c r="FG304" s="2"/>
      <c r="FH304" s="2"/>
      <c r="FI304" s="2"/>
      <c r="FJ304" s="2"/>
      <c r="FK304" s="2"/>
      <c r="FL304" s="2"/>
      <c r="FM304" s="2"/>
      <c r="FN304" s="2"/>
      <c r="FO304" s="2"/>
      <c r="FP304" s="2"/>
      <c r="FQ304" s="2"/>
      <c r="FR304" s="2"/>
      <c r="FS304" s="2"/>
      <c r="FT304" s="2"/>
      <c r="FU304" s="2"/>
      <c r="FV304" s="2"/>
      <c r="FW304" s="2"/>
      <c r="FX304" s="2"/>
      <c r="FY304" s="2"/>
      <c r="FZ304" s="2"/>
      <c r="GA304" s="2"/>
      <c r="GB304" s="2"/>
      <c r="GC304" s="2"/>
      <c r="GD304" s="2"/>
      <c r="GE304" s="2"/>
      <c r="GF304" s="2"/>
      <c r="GG304" s="2"/>
      <c r="GH304" s="2"/>
      <c r="GI304" s="2"/>
      <c r="GJ304" s="2"/>
      <c r="GK304" s="2"/>
      <c r="GL304" s="2"/>
      <c r="GM304" s="2"/>
      <c r="GN304" s="2"/>
      <c r="GO304" s="2"/>
      <c r="GP304" s="2"/>
      <c r="GQ304" s="2"/>
      <c r="GR304" s="2"/>
      <c r="GS304" s="2"/>
      <c r="GT304" s="2"/>
      <c r="GU304" s="2"/>
      <c r="GV304" s="2"/>
      <c r="GW304" s="2"/>
      <c r="GX304" s="2"/>
      <c r="GY304" s="2"/>
      <c r="GZ304" s="2"/>
      <c r="HA304" s="2"/>
      <c r="HB304" s="2"/>
      <c r="HC304" s="2"/>
      <c r="HD304" s="2"/>
      <c r="HE304" s="2"/>
      <c r="HF304" s="2"/>
      <c r="HG304" s="2"/>
      <c r="HH304" s="2"/>
      <c r="HI304" s="2"/>
      <c r="HJ304" s="2"/>
      <c r="HK304" s="2"/>
      <c r="HL304" s="2"/>
      <c r="HM304" s="2"/>
      <c r="HN304" s="2"/>
      <c r="HO304" s="2"/>
      <c r="HP304" s="2"/>
      <c r="HQ304" s="2"/>
      <c r="HR304" s="2"/>
      <c r="HS304" s="2"/>
      <c r="HT304" s="2"/>
      <c r="HU304" s="2"/>
      <c r="HV304" s="2"/>
      <c r="HW304" s="2"/>
      <c r="HX304" s="2"/>
      <c r="HY304" s="2"/>
      <c r="HZ304" s="2"/>
      <c r="IA304" s="2"/>
      <c r="IB304" s="2"/>
      <c r="IC304" s="2"/>
      <c r="ID304" s="2"/>
      <c r="IE304" s="2"/>
      <c r="IF304" s="2"/>
      <c r="IG304" s="2"/>
      <c r="IH304" s="2"/>
      <c r="II304" s="2"/>
      <c r="IJ304" s="2"/>
      <c r="IK304" s="2"/>
      <c r="IL304" s="2"/>
      <c r="IM304" s="2"/>
      <c r="IN304" s="2"/>
      <c r="IO304" s="2"/>
      <c r="IP304" s="2"/>
      <c r="IQ304" s="2"/>
      <c r="IR304" s="2"/>
      <c r="IS304" s="2"/>
      <c r="IT304" s="2"/>
    </row>
    <row r="305" spans="1:254" s="10" customFormat="1" ht="20.399999999999999" hidden="1" customHeight="1" outlineLevel="1" x14ac:dyDescent="0.4">
      <c r="A305" s="119" t="s">
        <v>223</v>
      </c>
      <c r="B305" s="93" t="s">
        <v>420</v>
      </c>
      <c r="C305" s="93" t="s">
        <v>421</v>
      </c>
      <c r="D305" s="94">
        <v>44757</v>
      </c>
      <c r="E305" s="94">
        <v>44926</v>
      </c>
      <c r="F305" s="94">
        <v>44757</v>
      </c>
      <c r="G305" s="94">
        <v>44926</v>
      </c>
      <c r="H305" s="24" t="s">
        <v>5</v>
      </c>
      <c r="I305" s="7">
        <f>I306+I307</f>
        <v>1542.9</v>
      </c>
      <c r="J305" s="7">
        <f>J306+J307</f>
        <v>1542.9</v>
      </c>
      <c r="K305" s="39">
        <f t="shared" si="23"/>
        <v>100</v>
      </c>
      <c r="L305" s="93" t="s">
        <v>422</v>
      </c>
      <c r="M305" s="93" t="s">
        <v>508</v>
      </c>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c r="EW305" s="2"/>
      <c r="EX305" s="2"/>
      <c r="EY305" s="2"/>
      <c r="EZ305" s="2"/>
      <c r="FA305" s="2"/>
      <c r="FB305" s="2"/>
      <c r="FC305" s="2"/>
      <c r="FD305" s="2"/>
      <c r="FE305" s="2"/>
      <c r="FF305" s="2"/>
      <c r="FG305" s="2"/>
      <c r="FH305" s="2"/>
      <c r="FI305" s="2"/>
      <c r="FJ305" s="2"/>
      <c r="FK305" s="2"/>
      <c r="FL305" s="2"/>
      <c r="FM305" s="2"/>
      <c r="FN305" s="2"/>
      <c r="FO305" s="2"/>
      <c r="FP305" s="2"/>
      <c r="FQ305" s="2"/>
      <c r="FR305" s="2"/>
      <c r="FS305" s="2"/>
      <c r="FT305" s="2"/>
      <c r="FU305" s="2"/>
      <c r="FV305" s="2"/>
      <c r="FW305" s="2"/>
      <c r="FX305" s="2"/>
      <c r="FY305" s="2"/>
      <c r="FZ305" s="2"/>
      <c r="GA305" s="2"/>
      <c r="GB305" s="2"/>
      <c r="GC305" s="2"/>
      <c r="GD305" s="2"/>
      <c r="GE305" s="2"/>
      <c r="GF305" s="2"/>
      <c r="GG305" s="2"/>
      <c r="GH305" s="2"/>
      <c r="GI305" s="2"/>
      <c r="GJ305" s="2"/>
      <c r="GK305" s="2"/>
      <c r="GL305" s="2"/>
      <c r="GM305" s="2"/>
      <c r="GN305" s="2"/>
      <c r="GO305" s="2"/>
      <c r="GP305" s="2"/>
      <c r="GQ305" s="2"/>
      <c r="GR305" s="2"/>
      <c r="GS305" s="2"/>
      <c r="GT305" s="2"/>
      <c r="GU305" s="2"/>
      <c r="GV305" s="2"/>
      <c r="GW305" s="2"/>
      <c r="GX305" s="2"/>
      <c r="GY305" s="2"/>
      <c r="GZ305" s="2"/>
      <c r="HA305" s="2"/>
      <c r="HB305" s="2"/>
      <c r="HC305" s="2"/>
      <c r="HD305" s="2"/>
      <c r="HE305" s="2"/>
      <c r="HF305" s="2"/>
      <c r="HG305" s="2"/>
      <c r="HH305" s="2"/>
      <c r="HI305" s="2"/>
      <c r="HJ305" s="2"/>
      <c r="HK305" s="2"/>
      <c r="HL305" s="2"/>
      <c r="HM305" s="2"/>
      <c r="HN305" s="2"/>
      <c r="HO305" s="2"/>
      <c r="HP305" s="2"/>
      <c r="HQ305" s="2"/>
      <c r="HR305" s="2"/>
      <c r="HS305" s="2"/>
      <c r="HT305" s="2"/>
      <c r="HU305" s="2"/>
      <c r="HV305" s="2"/>
      <c r="HW305" s="2"/>
      <c r="HX305" s="2"/>
      <c r="HY305" s="2"/>
      <c r="HZ305" s="2"/>
      <c r="IA305" s="2"/>
      <c r="IB305" s="2"/>
      <c r="IC305" s="2"/>
      <c r="ID305" s="2"/>
      <c r="IE305" s="2"/>
      <c r="IF305" s="2"/>
      <c r="IG305" s="2"/>
      <c r="IH305" s="2"/>
      <c r="II305" s="2"/>
      <c r="IJ305" s="2"/>
      <c r="IK305" s="2"/>
      <c r="IL305" s="2"/>
      <c r="IM305" s="2"/>
      <c r="IN305" s="2"/>
      <c r="IO305" s="2"/>
      <c r="IP305" s="2"/>
      <c r="IQ305" s="2"/>
      <c r="IR305" s="2"/>
      <c r="IS305" s="2"/>
      <c r="IT305" s="2"/>
    </row>
    <row r="306" spans="1:254" s="10" customFormat="1" ht="22.5" customHeight="1" outlineLevel="1" x14ac:dyDescent="0.4">
      <c r="A306" s="120"/>
      <c r="B306" s="93"/>
      <c r="C306" s="125"/>
      <c r="D306" s="94"/>
      <c r="E306" s="94"/>
      <c r="F306" s="94"/>
      <c r="G306" s="94"/>
      <c r="H306" s="88" t="s">
        <v>7</v>
      </c>
      <c r="I306" s="7">
        <v>1465.75</v>
      </c>
      <c r="J306" s="7">
        <v>1465.75</v>
      </c>
      <c r="K306" s="87">
        <f t="shared" si="23"/>
        <v>100</v>
      </c>
      <c r="L306" s="93"/>
      <c r="M306" s="93"/>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c r="EX306" s="2"/>
      <c r="EY306" s="2"/>
      <c r="EZ306" s="2"/>
      <c r="FA306" s="2"/>
      <c r="FB306" s="2"/>
      <c r="FC306" s="2"/>
      <c r="FD306" s="2"/>
      <c r="FE306" s="2"/>
      <c r="FF306" s="2"/>
      <c r="FG306" s="2"/>
      <c r="FH306" s="2"/>
      <c r="FI306" s="2"/>
      <c r="FJ306" s="2"/>
      <c r="FK306" s="2"/>
      <c r="FL306" s="2"/>
      <c r="FM306" s="2"/>
      <c r="FN306" s="2"/>
      <c r="FO306" s="2"/>
      <c r="FP306" s="2"/>
      <c r="FQ306" s="2"/>
      <c r="FR306" s="2"/>
      <c r="FS306" s="2"/>
      <c r="FT306" s="2"/>
      <c r="FU306" s="2"/>
      <c r="FV306" s="2"/>
      <c r="FW306" s="2"/>
      <c r="FX306" s="2"/>
      <c r="FY306" s="2"/>
      <c r="FZ306" s="2"/>
      <c r="GA306" s="2"/>
      <c r="GB306" s="2"/>
      <c r="GC306" s="2"/>
      <c r="GD306" s="2"/>
      <c r="GE306" s="2"/>
      <c r="GF306" s="2"/>
      <c r="GG306" s="2"/>
      <c r="GH306" s="2"/>
      <c r="GI306" s="2"/>
      <c r="GJ306" s="2"/>
      <c r="GK306" s="2"/>
      <c r="GL306" s="2"/>
      <c r="GM306" s="2"/>
      <c r="GN306" s="2"/>
      <c r="GO306" s="2"/>
      <c r="GP306" s="2"/>
      <c r="GQ306" s="2"/>
      <c r="GR306" s="2"/>
      <c r="GS306" s="2"/>
      <c r="GT306" s="2"/>
      <c r="GU306" s="2"/>
      <c r="GV306" s="2"/>
      <c r="GW306" s="2"/>
      <c r="GX306" s="2"/>
      <c r="GY306" s="2"/>
      <c r="GZ306" s="2"/>
      <c r="HA306" s="2"/>
      <c r="HB306" s="2"/>
      <c r="HC306" s="2"/>
      <c r="HD306" s="2"/>
      <c r="HE306" s="2"/>
      <c r="HF306" s="2"/>
      <c r="HG306" s="2"/>
      <c r="HH306" s="2"/>
      <c r="HI306" s="2"/>
      <c r="HJ306" s="2"/>
      <c r="HK306" s="2"/>
      <c r="HL306" s="2"/>
      <c r="HM306" s="2"/>
      <c r="HN306" s="2"/>
      <c r="HO306" s="2"/>
      <c r="HP306" s="2"/>
      <c r="HQ306" s="2"/>
      <c r="HR306" s="2"/>
      <c r="HS306" s="2"/>
      <c r="HT306" s="2"/>
      <c r="HU306" s="2"/>
      <c r="HV306" s="2"/>
      <c r="HW306" s="2"/>
      <c r="HX306" s="2"/>
      <c r="HY306" s="2"/>
      <c r="HZ306" s="2"/>
      <c r="IA306" s="2"/>
      <c r="IB306" s="2"/>
      <c r="IC306" s="2"/>
      <c r="ID306" s="2"/>
      <c r="IE306" s="2"/>
      <c r="IF306" s="2"/>
      <c r="IG306" s="2"/>
      <c r="IH306" s="2"/>
      <c r="II306" s="2"/>
      <c r="IJ306" s="2"/>
      <c r="IK306" s="2"/>
      <c r="IL306" s="2"/>
      <c r="IM306" s="2"/>
      <c r="IN306" s="2"/>
      <c r="IO306" s="2"/>
      <c r="IP306" s="2"/>
      <c r="IQ306" s="2"/>
      <c r="IR306" s="2"/>
      <c r="IS306" s="2"/>
      <c r="IT306" s="2"/>
    </row>
    <row r="307" spans="1:254" s="10" customFormat="1" ht="137.85" customHeight="1" outlineLevel="1" x14ac:dyDescent="0.4">
      <c r="A307" s="121"/>
      <c r="B307" s="93"/>
      <c r="C307" s="125"/>
      <c r="D307" s="94"/>
      <c r="E307" s="94"/>
      <c r="F307" s="94"/>
      <c r="G307" s="94"/>
      <c r="H307" s="88" t="s">
        <v>8</v>
      </c>
      <c r="I307" s="7">
        <v>77.150000000000006</v>
      </c>
      <c r="J307" s="7">
        <v>77.150000000000006</v>
      </c>
      <c r="K307" s="87">
        <f t="shared" si="23"/>
        <v>100</v>
      </c>
      <c r="L307" s="93"/>
      <c r="M307" s="93"/>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c r="FB307" s="2"/>
      <c r="FC307" s="2"/>
      <c r="FD307" s="2"/>
      <c r="FE307" s="2"/>
      <c r="FF307" s="2"/>
      <c r="FG307" s="2"/>
      <c r="FH307" s="2"/>
      <c r="FI307" s="2"/>
      <c r="FJ307" s="2"/>
      <c r="FK307" s="2"/>
      <c r="FL307" s="2"/>
      <c r="FM307" s="2"/>
      <c r="FN307" s="2"/>
      <c r="FO307" s="2"/>
      <c r="FP307" s="2"/>
      <c r="FQ307" s="2"/>
      <c r="FR307" s="2"/>
      <c r="FS307" s="2"/>
      <c r="FT307" s="2"/>
      <c r="FU307" s="2"/>
      <c r="FV307" s="2"/>
      <c r="FW307" s="2"/>
      <c r="FX307" s="2"/>
      <c r="FY307" s="2"/>
      <c r="FZ307" s="2"/>
      <c r="GA307" s="2"/>
      <c r="GB307" s="2"/>
      <c r="GC307" s="2"/>
      <c r="GD307" s="2"/>
      <c r="GE307" s="2"/>
      <c r="GF307" s="2"/>
      <c r="GG307" s="2"/>
      <c r="GH307" s="2"/>
      <c r="GI307" s="2"/>
      <c r="GJ307" s="2"/>
      <c r="GK307" s="2"/>
      <c r="GL307" s="2"/>
      <c r="GM307" s="2"/>
      <c r="GN307" s="2"/>
      <c r="GO307" s="2"/>
      <c r="GP307" s="2"/>
      <c r="GQ307" s="2"/>
      <c r="GR307" s="2"/>
      <c r="GS307" s="2"/>
      <c r="GT307" s="2"/>
      <c r="GU307" s="2"/>
      <c r="GV307" s="2"/>
      <c r="GW307" s="2"/>
      <c r="GX307" s="2"/>
      <c r="GY307" s="2"/>
      <c r="GZ307" s="2"/>
      <c r="HA307" s="2"/>
      <c r="HB307" s="2"/>
      <c r="HC307" s="2"/>
      <c r="HD307" s="2"/>
      <c r="HE307" s="2"/>
      <c r="HF307" s="2"/>
      <c r="HG307" s="2"/>
      <c r="HH307" s="2"/>
      <c r="HI307" s="2"/>
      <c r="HJ307" s="2"/>
      <c r="HK307" s="2"/>
      <c r="HL307" s="2"/>
      <c r="HM307" s="2"/>
      <c r="HN307" s="2"/>
      <c r="HO307" s="2"/>
      <c r="HP307" s="2"/>
      <c r="HQ307" s="2"/>
      <c r="HR307" s="2"/>
      <c r="HS307" s="2"/>
      <c r="HT307" s="2"/>
      <c r="HU307" s="2"/>
      <c r="HV307" s="2"/>
      <c r="HW307" s="2"/>
      <c r="HX307" s="2"/>
      <c r="HY307" s="2"/>
      <c r="HZ307" s="2"/>
      <c r="IA307" s="2"/>
      <c r="IB307" s="2"/>
      <c r="IC307" s="2"/>
      <c r="ID307" s="2"/>
      <c r="IE307" s="2"/>
      <c r="IF307" s="2"/>
      <c r="IG307" s="2"/>
      <c r="IH307" s="2"/>
      <c r="II307" s="2"/>
      <c r="IJ307" s="2"/>
      <c r="IK307" s="2"/>
      <c r="IL307" s="2"/>
      <c r="IM307" s="2"/>
      <c r="IN307" s="2"/>
      <c r="IO307" s="2"/>
      <c r="IP307" s="2"/>
      <c r="IQ307" s="2"/>
      <c r="IR307" s="2"/>
      <c r="IS307" s="2"/>
      <c r="IT307" s="2"/>
    </row>
    <row r="308" spans="1:254" s="10" customFormat="1" ht="20.399999999999999" hidden="1" customHeight="1" outlineLevel="1" x14ac:dyDescent="0.4">
      <c r="A308" s="119" t="s">
        <v>224</v>
      </c>
      <c r="B308" s="93" t="s">
        <v>423</v>
      </c>
      <c r="C308" s="93" t="s">
        <v>421</v>
      </c>
      <c r="D308" s="94">
        <v>44757</v>
      </c>
      <c r="E308" s="94">
        <v>44926</v>
      </c>
      <c r="F308" s="94">
        <v>44757</v>
      </c>
      <c r="G308" s="94">
        <v>44926</v>
      </c>
      <c r="H308" s="24" t="s">
        <v>5</v>
      </c>
      <c r="I308" s="7">
        <f>I309+I310</f>
        <v>640</v>
      </c>
      <c r="J308" s="7">
        <f>J309+J310</f>
        <v>599.20000000000005</v>
      </c>
      <c r="K308" s="39">
        <f t="shared" si="23"/>
        <v>93.625</v>
      </c>
      <c r="L308" s="93" t="s">
        <v>585</v>
      </c>
      <c r="M308" s="93" t="s">
        <v>508</v>
      </c>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c r="FB308" s="2"/>
      <c r="FC308" s="2"/>
      <c r="FD308" s="2"/>
      <c r="FE308" s="2"/>
      <c r="FF308" s="2"/>
      <c r="FG308" s="2"/>
      <c r="FH308" s="2"/>
      <c r="FI308" s="2"/>
      <c r="FJ308" s="2"/>
      <c r="FK308" s="2"/>
      <c r="FL308" s="2"/>
      <c r="FM308" s="2"/>
      <c r="FN308" s="2"/>
      <c r="FO308" s="2"/>
      <c r="FP308" s="2"/>
      <c r="FQ308" s="2"/>
      <c r="FR308" s="2"/>
      <c r="FS308" s="2"/>
      <c r="FT308" s="2"/>
      <c r="FU308" s="2"/>
      <c r="FV308" s="2"/>
      <c r="FW308" s="2"/>
      <c r="FX308" s="2"/>
      <c r="FY308" s="2"/>
      <c r="FZ308" s="2"/>
      <c r="GA308" s="2"/>
      <c r="GB308" s="2"/>
      <c r="GC308" s="2"/>
      <c r="GD308" s="2"/>
      <c r="GE308" s="2"/>
      <c r="GF308" s="2"/>
      <c r="GG308" s="2"/>
      <c r="GH308" s="2"/>
      <c r="GI308" s="2"/>
      <c r="GJ308" s="2"/>
      <c r="GK308" s="2"/>
      <c r="GL308" s="2"/>
      <c r="GM308" s="2"/>
      <c r="GN308" s="2"/>
      <c r="GO308" s="2"/>
      <c r="GP308" s="2"/>
      <c r="GQ308" s="2"/>
      <c r="GR308" s="2"/>
      <c r="GS308" s="2"/>
      <c r="GT308" s="2"/>
      <c r="GU308" s="2"/>
      <c r="GV308" s="2"/>
      <c r="GW308" s="2"/>
      <c r="GX308" s="2"/>
      <c r="GY308" s="2"/>
      <c r="GZ308" s="2"/>
      <c r="HA308" s="2"/>
      <c r="HB308" s="2"/>
      <c r="HC308" s="2"/>
      <c r="HD308" s="2"/>
      <c r="HE308" s="2"/>
      <c r="HF308" s="2"/>
      <c r="HG308" s="2"/>
      <c r="HH308" s="2"/>
      <c r="HI308" s="2"/>
      <c r="HJ308" s="2"/>
      <c r="HK308" s="2"/>
      <c r="HL308" s="2"/>
      <c r="HM308" s="2"/>
      <c r="HN308" s="2"/>
      <c r="HO308" s="2"/>
      <c r="HP308" s="2"/>
      <c r="HQ308" s="2"/>
      <c r="HR308" s="2"/>
      <c r="HS308" s="2"/>
      <c r="HT308" s="2"/>
      <c r="HU308" s="2"/>
      <c r="HV308" s="2"/>
      <c r="HW308" s="2"/>
      <c r="HX308" s="2"/>
      <c r="HY308" s="2"/>
      <c r="HZ308" s="2"/>
      <c r="IA308" s="2"/>
      <c r="IB308" s="2"/>
      <c r="IC308" s="2"/>
      <c r="ID308" s="2"/>
      <c r="IE308" s="2"/>
      <c r="IF308" s="2"/>
      <c r="IG308" s="2"/>
      <c r="IH308" s="2"/>
      <c r="II308" s="2"/>
      <c r="IJ308" s="2"/>
      <c r="IK308" s="2"/>
      <c r="IL308" s="2"/>
      <c r="IM308" s="2"/>
      <c r="IN308" s="2"/>
      <c r="IO308" s="2"/>
      <c r="IP308" s="2"/>
      <c r="IQ308" s="2"/>
      <c r="IR308" s="2"/>
      <c r="IS308" s="2"/>
      <c r="IT308" s="2"/>
    </row>
    <row r="309" spans="1:254" s="10" customFormat="1" ht="22.5" customHeight="1" outlineLevel="1" x14ac:dyDescent="0.4">
      <c r="A309" s="120"/>
      <c r="B309" s="93"/>
      <c r="C309" s="125"/>
      <c r="D309" s="94"/>
      <c r="E309" s="94"/>
      <c r="F309" s="94"/>
      <c r="G309" s="94"/>
      <c r="H309" s="88" t="s">
        <v>7</v>
      </c>
      <c r="I309" s="7">
        <v>608</v>
      </c>
      <c r="J309" s="7">
        <v>569.24</v>
      </c>
      <c r="K309" s="87">
        <f t="shared" si="23"/>
        <v>93.625</v>
      </c>
      <c r="L309" s="93"/>
      <c r="M309" s="93"/>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c r="FB309" s="2"/>
      <c r="FC309" s="2"/>
      <c r="FD309" s="2"/>
      <c r="FE309" s="2"/>
      <c r="FF309" s="2"/>
      <c r="FG309" s="2"/>
      <c r="FH309" s="2"/>
      <c r="FI309" s="2"/>
      <c r="FJ309" s="2"/>
      <c r="FK309" s="2"/>
      <c r="FL309" s="2"/>
      <c r="FM309" s="2"/>
      <c r="FN309" s="2"/>
      <c r="FO309" s="2"/>
      <c r="FP309" s="2"/>
      <c r="FQ309" s="2"/>
      <c r="FR309" s="2"/>
      <c r="FS309" s="2"/>
      <c r="FT309" s="2"/>
      <c r="FU309" s="2"/>
      <c r="FV309" s="2"/>
      <c r="FW309" s="2"/>
      <c r="FX309" s="2"/>
      <c r="FY309" s="2"/>
      <c r="FZ309" s="2"/>
      <c r="GA309" s="2"/>
      <c r="GB309" s="2"/>
      <c r="GC309" s="2"/>
      <c r="GD309" s="2"/>
      <c r="GE309" s="2"/>
      <c r="GF309" s="2"/>
      <c r="GG309" s="2"/>
      <c r="GH309" s="2"/>
      <c r="GI309" s="2"/>
      <c r="GJ309" s="2"/>
      <c r="GK309" s="2"/>
      <c r="GL309" s="2"/>
      <c r="GM309" s="2"/>
      <c r="GN309" s="2"/>
      <c r="GO309" s="2"/>
      <c r="GP309" s="2"/>
      <c r="GQ309" s="2"/>
      <c r="GR309" s="2"/>
      <c r="GS309" s="2"/>
      <c r="GT309" s="2"/>
      <c r="GU309" s="2"/>
      <c r="GV309" s="2"/>
      <c r="GW309" s="2"/>
      <c r="GX309" s="2"/>
      <c r="GY309" s="2"/>
      <c r="GZ309" s="2"/>
      <c r="HA309" s="2"/>
      <c r="HB309" s="2"/>
      <c r="HC309" s="2"/>
      <c r="HD309" s="2"/>
      <c r="HE309" s="2"/>
      <c r="HF309" s="2"/>
      <c r="HG309" s="2"/>
      <c r="HH309" s="2"/>
      <c r="HI309" s="2"/>
      <c r="HJ309" s="2"/>
      <c r="HK309" s="2"/>
      <c r="HL309" s="2"/>
      <c r="HM309" s="2"/>
      <c r="HN309" s="2"/>
      <c r="HO309" s="2"/>
      <c r="HP309" s="2"/>
      <c r="HQ309" s="2"/>
      <c r="HR309" s="2"/>
      <c r="HS309" s="2"/>
      <c r="HT309" s="2"/>
      <c r="HU309" s="2"/>
      <c r="HV309" s="2"/>
      <c r="HW309" s="2"/>
      <c r="HX309" s="2"/>
      <c r="HY309" s="2"/>
      <c r="HZ309" s="2"/>
      <c r="IA309" s="2"/>
      <c r="IB309" s="2"/>
      <c r="IC309" s="2"/>
      <c r="ID309" s="2"/>
      <c r="IE309" s="2"/>
      <c r="IF309" s="2"/>
      <c r="IG309" s="2"/>
      <c r="IH309" s="2"/>
      <c r="II309" s="2"/>
      <c r="IJ309" s="2"/>
      <c r="IK309" s="2"/>
      <c r="IL309" s="2"/>
      <c r="IM309" s="2"/>
      <c r="IN309" s="2"/>
      <c r="IO309" s="2"/>
      <c r="IP309" s="2"/>
      <c r="IQ309" s="2"/>
      <c r="IR309" s="2"/>
      <c r="IS309" s="2"/>
      <c r="IT309" s="2"/>
    </row>
    <row r="310" spans="1:254" s="10" customFormat="1" ht="141" customHeight="1" outlineLevel="1" x14ac:dyDescent="0.4">
      <c r="A310" s="121"/>
      <c r="B310" s="93"/>
      <c r="C310" s="125"/>
      <c r="D310" s="94"/>
      <c r="E310" s="94"/>
      <c r="F310" s="94"/>
      <c r="G310" s="94"/>
      <c r="H310" s="88" t="s">
        <v>8</v>
      </c>
      <c r="I310" s="7">
        <v>32</v>
      </c>
      <c r="J310" s="7">
        <v>29.96</v>
      </c>
      <c r="K310" s="87">
        <f t="shared" si="23"/>
        <v>93.625</v>
      </c>
      <c r="L310" s="93"/>
      <c r="M310" s="93"/>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c r="EX310" s="2"/>
      <c r="EY310" s="2"/>
      <c r="EZ310" s="2"/>
      <c r="FA310" s="2"/>
      <c r="FB310" s="2"/>
      <c r="FC310" s="2"/>
      <c r="FD310" s="2"/>
      <c r="FE310" s="2"/>
      <c r="FF310" s="2"/>
      <c r="FG310" s="2"/>
      <c r="FH310" s="2"/>
      <c r="FI310" s="2"/>
      <c r="FJ310" s="2"/>
      <c r="FK310" s="2"/>
      <c r="FL310" s="2"/>
      <c r="FM310" s="2"/>
      <c r="FN310" s="2"/>
      <c r="FO310" s="2"/>
      <c r="FP310" s="2"/>
      <c r="FQ310" s="2"/>
      <c r="FR310" s="2"/>
      <c r="FS310" s="2"/>
      <c r="FT310" s="2"/>
      <c r="FU310" s="2"/>
      <c r="FV310" s="2"/>
      <c r="FW310" s="2"/>
      <c r="FX310" s="2"/>
      <c r="FY310" s="2"/>
      <c r="FZ310" s="2"/>
      <c r="GA310" s="2"/>
      <c r="GB310" s="2"/>
      <c r="GC310" s="2"/>
      <c r="GD310" s="2"/>
      <c r="GE310" s="2"/>
      <c r="GF310" s="2"/>
      <c r="GG310" s="2"/>
      <c r="GH310" s="2"/>
      <c r="GI310" s="2"/>
      <c r="GJ310" s="2"/>
      <c r="GK310" s="2"/>
      <c r="GL310" s="2"/>
      <c r="GM310" s="2"/>
      <c r="GN310" s="2"/>
      <c r="GO310" s="2"/>
      <c r="GP310" s="2"/>
      <c r="GQ310" s="2"/>
      <c r="GR310" s="2"/>
      <c r="GS310" s="2"/>
      <c r="GT310" s="2"/>
      <c r="GU310" s="2"/>
      <c r="GV310" s="2"/>
      <c r="GW310" s="2"/>
      <c r="GX310" s="2"/>
      <c r="GY310" s="2"/>
      <c r="GZ310" s="2"/>
      <c r="HA310" s="2"/>
      <c r="HB310" s="2"/>
      <c r="HC310" s="2"/>
      <c r="HD310" s="2"/>
      <c r="HE310" s="2"/>
      <c r="HF310" s="2"/>
      <c r="HG310" s="2"/>
      <c r="HH310" s="2"/>
      <c r="HI310" s="2"/>
      <c r="HJ310" s="2"/>
      <c r="HK310" s="2"/>
      <c r="HL310" s="2"/>
      <c r="HM310" s="2"/>
      <c r="HN310" s="2"/>
      <c r="HO310" s="2"/>
      <c r="HP310" s="2"/>
      <c r="HQ310" s="2"/>
      <c r="HR310" s="2"/>
      <c r="HS310" s="2"/>
      <c r="HT310" s="2"/>
      <c r="HU310" s="2"/>
      <c r="HV310" s="2"/>
      <c r="HW310" s="2"/>
      <c r="HX310" s="2"/>
      <c r="HY310" s="2"/>
      <c r="HZ310" s="2"/>
      <c r="IA310" s="2"/>
      <c r="IB310" s="2"/>
      <c r="IC310" s="2"/>
      <c r="ID310" s="2"/>
      <c r="IE310" s="2"/>
      <c r="IF310" s="2"/>
      <c r="IG310" s="2"/>
      <c r="IH310" s="2"/>
      <c r="II310" s="2"/>
      <c r="IJ310" s="2"/>
      <c r="IK310" s="2"/>
      <c r="IL310" s="2"/>
      <c r="IM310" s="2"/>
      <c r="IN310" s="2"/>
      <c r="IO310" s="2"/>
      <c r="IP310" s="2"/>
      <c r="IQ310" s="2"/>
      <c r="IR310" s="2"/>
      <c r="IS310" s="2"/>
      <c r="IT310" s="2"/>
    </row>
    <row r="311" spans="1:254" s="10" customFormat="1" ht="20.399999999999999" hidden="1" customHeight="1" outlineLevel="1" x14ac:dyDescent="0.4">
      <c r="A311" s="119" t="s">
        <v>225</v>
      </c>
      <c r="B311" s="93" t="s">
        <v>424</v>
      </c>
      <c r="C311" s="93" t="s">
        <v>421</v>
      </c>
      <c r="D311" s="94">
        <v>44757</v>
      </c>
      <c r="E311" s="94">
        <v>44926</v>
      </c>
      <c r="F311" s="94">
        <v>44757</v>
      </c>
      <c r="G311" s="94">
        <v>44926</v>
      </c>
      <c r="H311" s="24" t="s">
        <v>5</v>
      </c>
      <c r="I311" s="7">
        <f>I312+I313</f>
        <v>360</v>
      </c>
      <c r="J311" s="7">
        <f>J312+J313</f>
        <v>315</v>
      </c>
      <c r="K311" s="39">
        <f t="shared" si="23"/>
        <v>87.5</v>
      </c>
      <c r="L311" s="93" t="s">
        <v>586</v>
      </c>
      <c r="M311" s="93" t="s">
        <v>508</v>
      </c>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c r="EO311" s="2"/>
      <c r="EP311" s="2"/>
      <c r="EQ311" s="2"/>
      <c r="ER311" s="2"/>
      <c r="ES311" s="2"/>
      <c r="ET311" s="2"/>
      <c r="EU311" s="2"/>
      <c r="EV311" s="2"/>
      <c r="EW311" s="2"/>
      <c r="EX311" s="2"/>
      <c r="EY311" s="2"/>
      <c r="EZ311" s="2"/>
      <c r="FA311" s="2"/>
      <c r="FB311" s="2"/>
      <c r="FC311" s="2"/>
      <c r="FD311" s="2"/>
      <c r="FE311" s="2"/>
      <c r="FF311" s="2"/>
      <c r="FG311" s="2"/>
      <c r="FH311" s="2"/>
      <c r="FI311" s="2"/>
      <c r="FJ311" s="2"/>
      <c r="FK311" s="2"/>
      <c r="FL311" s="2"/>
      <c r="FM311" s="2"/>
      <c r="FN311" s="2"/>
      <c r="FO311" s="2"/>
      <c r="FP311" s="2"/>
      <c r="FQ311" s="2"/>
      <c r="FR311" s="2"/>
      <c r="FS311" s="2"/>
      <c r="FT311" s="2"/>
      <c r="FU311" s="2"/>
      <c r="FV311" s="2"/>
      <c r="FW311" s="2"/>
      <c r="FX311" s="2"/>
      <c r="FY311" s="2"/>
      <c r="FZ311" s="2"/>
      <c r="GA311" s="2"/>
      <c r="GB311" s="2"/>
      <c r="GC311" s="2"/>
      <c r="GD311" s="2"/>
      <c r="GE311" s="2"/>
      <c r="GF311" s="2"/>
      <c r="GG311" s="2"/>
      <c r="GH311" s="2"/>
      <c r="GI311" s="2"/>
      <c r="GJ311" s="2"/>
      <c r="GK311" s="2"/>
      <c r="GL311" s="2"/>
      <c r="GM311" s="2"/>
      <c r="GN311" s="2"/>
      <c r="GO311" s="2"/>
      <c r="GP311" s="2"/>
      <c r="GQ311" s="2"/>
      <c r="GR311" s="2"/>
      <c r="GS311" s="2"/>
      <c r="GT311" s="2"/>
      <c r="GU311" s="2"/>
      <c r="GV311" s="2"/>
      <c r="GW311" s="2"/>
      <c r="GX311" s="2"/>
      <c r="GY311" s="2"/>
      <c r="GZ311" s="2"/>
      <c r="HA311" s="2"/>
      <c r="HB311" s="2"/>
      <c r="HC311" s="2"/>
      <c r="HD311" s="2"/>
      <c r="HE311" s="2"/>
      <c r="HF311" s="2"/>
      <c r="HG311" s="2"/>
      <c r="HH311" s="2"/>
      <c r="HI311" s="2"/>
      <c r="HJ311" s="2"/>
      <c r="HK311" s="2"/>
      <c r="HL311" s="2"/>
      <c r="HM311" s="2"/>
      <c r="HN311" s="2"/>
      <c r="HO311" s="2"/>
      <c r="HP311" s="2"/>
      <c r="HQ311" s="2"/>
      <c r="HR311" s="2"/>
      <c r="HS311" s="2"/>
      <c r="HT311" s="2"/>
      <c r="HU311" s="2"/>
      <c r="HV311" s="2"/>
      <c r="HW311" s="2"/>
      <c r="HX311" s="2"/>
      <c r="HY311" s="2"/>
      <c r="HZ311" s="2"/>
      <c r="IA311" s="2"/>
      <c r="IB311" s="2"/>
      <c r="IC311" s="2"/>
      <c r="ID311" s="2"/>
      <c r="IE311" s="2"/>
      <c r="IF311" s="2"/>
      <c r="IG311" s="2"/>
      <c r="IH311" s="2"/>
      <c r="II311" s="2"/>
      <c r="IJ311" s="2"/>
      <c r="IK311" s="2"/>
      <c r="IL311" s="2"/>
      <c r="IM311" s="2"/>
      <c r="IN311" s="2"/>
      <c r="IO311" s="2"/>
      <c r="IP311" s="2"/>
      <c r="IQ311" s="2"/>
      <c r="IR311" s="2"/>
      <c r="IS311" s="2"/>
      <c r="IT311" s="2"/>
    </row>
    <row r="312" spans="1:254" s="10" customFormat="1" ht="22.5" customHeight="1" outlineLevel="1" x14ac:dyDescent="0.4">
      <c r="A312" s="120"/>
      <c r="B312" s="93"/>
      <c r="C312" s="125"/>
      <c r="D312" s="94"/>
      <c r="E312" s="94"/>
      <c r="F312" s="94"/>
      <c r="G312" s="94"/>
      <c r="H312" s="88" t="s">
        <v>7</v>
      </c>
      <c r="I312" s="7">
        <v>342</v>
      </c>
      <c r="J312" s="7">
        <v>299.25</v>
      </c>
      <c r="K312" s="87">
        <f t="shared" si="23"/>
        <v>87.5</v>
      </c>
      <c r="L312" s="93"/>
      <c r="M312" s="93"/>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c r="EO312" s="2"/>
      <c r="EP312" s="2"/>
      <c r="EQ312" s="2"/>
      <c r="ER312" s="2"/>
      <c r="ES312" s="2"/>
      <c r="ET312" s="2"/>
      <c r="EU312" s="2"/>
      <c r="EV312" s="2"/>
      <c r="EW312" s="2"/>
      <c r="EX312" s="2"/>
      <c r="EY312" s="2"/>
      <c r="EZ312" s="2"/>
      <c r="FA312" s="2"/>
      <c r="FB312" s="2"/>
      <c r="FC312" s="2"/>
      <c r="FD312" s="2"/>
      <c r="FE312" s="2"/>
      <c r="FF312" s="2"/>
      <c r="FG312" s="2"/>
      <c r="FH312" s="2"/>
      <c r="FI312" s="2"/>
      <c r="FJ312" s="2"/>
      <c r="FK312" s="2"/>
      <c r="FL312" s="2"/>
      <c r="FM312" s="2"/>
      <c r="FN312" s="2"/>
      <c r="FO312" s="2"/>
      <c r="FP312" s="2"/>
      <c r="FQ312" s="2"/>
      <c r="FR312" s="2"/>
      <c r="FS312" s="2"/>
      <c r="FT312" s="2"/>
      <c r="FU312" s="2"/>
      <c r="FV312" s="2"/>
      <c r="FW312" s="2"/>
      <c r="FX312" s="2"/>
      <c r="FY312" s="2"/>
      <c r="FZ312" s="2"/>
      <c r="GA312" s="2"/>
      <c r="GB312" s="2"/>
      <c r="GC312" s="2"/>
      <c r="GD312" s="2"/>
      <c r="GE312" s="2"/>
      <c r="GF312" s="2"/>
      <c r="GG312" s="2"/>
      <c r="GH312" s="2"/>
      <c r="GI312" s="2"/>
      <c r="GJ312" s="2"/>
      <c r="GK312" s="2"/>
      <c r="GL312" s="2"/>
      <c r="GM312" s="2"/>
      <c r="GN312" s="2"/>
      <c r="GO312" s="2"/>
      <c r="GP312" s="2"/>
      <c r="GQ312" s="2"/>
      <c r="GR312" s="2"/>
      <c r="GS312" s="2"/>
      <c r="GT312" s="2"/>
      <c r="GU312" s="2"/>
      <c r="GV312" s="2"/>
      <c r="GW312" s="2"/>
      <c r="GX312" s="2"/>
      <c r="GY312" s="2"/>
      <c r="GZ312" s="2"/>
      <c r="HA312" s="2"/>
      <c r="HB312" s="2"/>
      <c r="HC312" s="2"/>
      <c r="HD312" s="2"/>
      <c r="HE312" s="2"/>
      <c r="HF312" s="2"/>
      <c r="HG312" s="2"/>
      <c r="HH312" s="2"/>
      <c r="HI312" s="2"/>
      <c r="HJ312" s="2"/>
      <c r="HK312" s="2"/>
      <c r="HL312" s="2"/>
      <c r="HM312" s="2"/>
      <c r="HN312" s="2"/>
      <c r="HO312" s="2"/>
      <c r="HP312" s="2"/>
      <c r="HQ312" s="2"/>
      <c r="HR312" s="2"/>
      <c r="HS312" s="2"/>
      <c r="HT312" s="2"/>
      <c r="HU312" s="2"/>
      <c r="HV312" s="2"/>
      <c r="HW312" s="2"/>
      <c r="HX312" s="2"/>
      <c r="HY312" s="2"/>
      <c r="HZ312" s="2"/>
      <c r="IA312" s="2"/>
      <c r="IB312" s="2"/>
      <c r="IC312" s="2"/>
      <c r="ID312" s="2"/>
      <c r="IE312" s="2"/>
      <c r="IF312" s="2"/>
      <c r="IG312" s="2"/>
      <c r="IH312" s="2"/>
      <c r="II312" s="2"/>
      <c r="IJ312" s="2"/>
      <c r="IK312" s="2"/>
      <c r="IL312" s="2"/>
      <c r="IM312" s="2"/>
      <c r="IN312" s="2"/>
      <c r="IO312" s="2"/>
      <c r="IP312" s="2"/>
      <c r="IQ312" s="2"/>
      <c r="IR312" s="2"/>
      <c r="IS312" s="2"/>
      <c r="IT312" s="2"/>
    </row>
    <row r="313" spans="1:254" s="10" customFormat="1" ht="135.6" customHeight="1" outlineLevel="1" x14ac:dyDescent="0.4">
      <c r="A313" s="121"/>
      <c r="B313" s="93"/>
      <c r="C313" s="125"/>
      <c r="D313" s="94"/>
      <c r="E313" s="94"/>
      <c r="F313" s="94"/>
      <c r="G313" s="94"/>
      <c r="H313" s="88" t="s">
        <v>8</v>
      </c>
      <c r="I313" s="7">
        <v>18</v>
      </c>
      <c r="J313" s="7">
        <v>15.75</v>
      </c>
      <c r="K313" s="87">
        <f t="shared" si="23"/>
        <v>87.5</v>
      </c>
      <c r="L313" s="93"/>
      <c r="M313" s="93"/>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c r="EW313" s="2"/>
      <c r="EX313" s="2"/>
      <c r="EY313" s="2"/>
      <c r="EZ313" s="2"/>
      <c r="FA313" s="2"/>
      <c r="FB313" s="2"/>
      <c r="FC313" s="2"/>
      <c r="FD313" s="2"/>
      <c r="FE313" s="2"/>
      <c r="FF313" s="2"/>
      <c r="FG313" s="2"/>
      <c r="FH313" s="2"/>
      <c r="FI313" s="2"/>
      <c r="FJ313" s="2"/>
      <c r="FK313" s="2"/>
      <c r="FL313" s="2"/>
      <c r="FM313" s="2"/>
      <c r="FN313" s="2"/>
      <c r="FO313" s="2"/>
      <c r="FP313" s="2"/>
      <c r="FQ313" s="2"/>
      <c r="FR313" s="2"/>
      <c r="FS313" s="2"/>
      <c r="FT313" s="2"/>
      <c r="FU313" s="2"/>
      <c r="FV313" s="2"/>
      <c r="FW313" s="2"/>
      <c r="FX313" s="2"/>
      <c r="FY313" s="2"/>
      <c r="FZ313" s="2"/>
      <c r="GA313" s="2"/>
      <c r="GB313" s="2"/>
      <c r="GC313" s="2"/>
      <c r="GD313" s="2"/>
      <c r="GE313" s="2"/>
      <c r="GF313" s="2"/>
      <c r="GG313" s="2"/>
      <c r="GH313" s="2"/>
      <c r="GI313" s="2"/>
      <c r="GJ313" s="2"/>
      <c r="GK313" s="2"/>
      <c r="GL313" s="2"/>
      <c r="GM313" s="2"/>
      <c r="GN313" s="2"/>
      <c r="GO313" s="2"/>
      <c r="GP313" s="2"/>
      <c r="GQ313" s="2"/>
      <c r="GR313" s="2"/>
      <c r="GS313" s="2"/>
      <c r="GT313" s="2"/>
      <c r="GU313" s="2"/>
      <c r="GV313" s="2"/>
      <c r="GW313" s="2"/>
      <c r="GX313" s="2"/>
      <c r="GY313" s="2"/>
      <c r="GZ313" s="2"/>
      <c r="HA313" s="2"/>
      <c r="HB313" s="2"/>
      <c r="HC313" s="2"/>
      <c r="HD313" s="2"/>
      <c r="HE313" s="2"/>
      <c r="HF313" s="2"/>
      <c r="HG313" s="2"/>
      <c r="HH313" s="2"/>
      <c r="HI313" s="2"/>
      <c r="HJ313" s="2"/>
      <c r="HK313" s="2"/>
      <c r="HL313" s="2"/>
      <c r="HM313" s="2"/>
      <c r="HN313" s="2"/>
      <c r="HO313" s="2"/>
      <c r="HP313" s="2"/>
      <c r="HQ313" s="2"/>
      <c r="HR313" s="2"/>
      <c r="HS313" s="2"/>
      <c r="HT313" s="2"/>
      <c r="HU313" s="2"/>
      <c r="HV313" s="2"/>
      <c r="HW313" s="2"/>
      <c r="HX313" s="2"/>
      <c r="HY313" s="2"/>
      <c r="HZ313" s="2"/>
      <c r="IA313" s="2"/>
      <c r="IB313" s="2"/>
      <c r="IC313" s="2"/>
      <c r="ID313" s="2"/>
      <c r="IE313" s="2"/>
      <c r="IF313" s="2"/>
      <c r="IG313" s="2"/>
      <c r="IH313" s="2"/>
      <c r="II313" s="2"/>
      <c r="IJ313" s="2"/>
      <c r="IK313" s="2"/>
      <c r="IL313" s="2"/>
      <c r="IM313" s="2"/>
      <c r="IN313" s="2"/>
      <c r="IO313" s="2"/>
      <c r="IP313" s="2"/>
      <c r="IQ313" s="2"/>
      <c r="IR313" s="2"/>
      <c r="IS313" s="2"/>
      <c r="IT313" s="2"/>
    </row>
    <row r="314" spans="1:254" s="10" customFormat="1" ht="20.399999999999999" hidden="1" customHeight="1" outlineLevel="1" x14ac:dyDescent="0.4">
      <c r="A314" s="119" t="s">
        <v>226</v>
      </c>
      <c r="B314" s="93" t="s">
        <v>425</v>
      </c>
      <c r="C314" s="93" t="s">
        <v>421</v>
      </c>
      <c r="D314" s="94">
        <v>44757</v>
      </c>
      <c r="E314" s="94">
        <v>44926</v>
      </c>
      <c r="F314" s="94">
        <v>44757</v>
      </c>
      <c r="G314" s="94">
        <v>44926</v>
      </c>
      <c r="H314" s="24" t="s">
        <v>5</v>
      </c>
      <c r="I314" s="7">
        <f>I315+I316</f>
        <v>216</v>
      </c>
      <c r="J314" s="7">
        <f>J315+J316</f>
        <v>182</v>
      </c>
      <c r="K314" s="39">
        <f t="shared" si="23"/>
        <v>84.259259259259252</v>
      </c>
      <c r="L314" s="93" t="s">
        <v>587</v>
      </c>
      <c r="M314" s="93" t="s">
        <v>508</v>
      </c>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c r="FB314" s="2"/>
      <c r="FC314" s="2"/>
      <c r="FD314" s="2"/>
      <c r="FE314" s="2"/>
      <c r="FF314" s="2"/>
      <c r="FG314" s="2"/>
      <c r="FH314" s="2"/>
      <c r="FI314" s="2"/>
      <c r="FJ314" s="2"/>
      <c r="FK314" s="2"/>
      <c r="FL314" s="2"/>
      <c r="FM314" s="2"/>
      <c r="FN314" s="2"/>
      <c r="FO314" s="2"/>
      <c r="FP314" s="2"/>
      <c r="FQ314" s="2"/>
      <c r="FR314" s="2"/>
      <c r="FS314" s="2"/>
      <c r="FT314" s="2"/>
      <c r="FU314" s="2"/>
      <c r="FV314" s="2"/>
      <c r="FW314" s="2"/>
      <c r="FX314" s="2"/>
      <c r="FY314" s="2"/>
      <c r="FZ314" s="2"/>
      <c r="GA314" s="2"/>
      <c r="GB314" s="2"/>
      <c r="GC314" s="2"/>
      <c r="GD314" s="2"/>
      <c r="GE314" s="2"/>
      <c r="GF314" s="2"/>
      <c r="GG314" s="2"/>
      <c r="GH314" s="2"/>
      <c r="GI314" s="2"/>
      <c r="GJ314" s="2"/>
      <c r="GK314" s="2"/>
      <c r="GL314" s="2"/>
      <c r="GM314" s="2"/>
      <c r="GN314" s="2"/>
      <c r="GO314" s="2"/>
      <c r="GP314" s="2"/>
      <c r="GQ314" s="2"/>
      <c r="GR314" s="2"/>
      <c r="GS314" s="2"/>
      <c r="GT314" s="2"/>
      <c r="GU314" s="2"/>
      <c r="GV314" s="2"/>
      <c r="GW314" s="2"/>
      <c r="GX314" s="2"/>
      <c r="GY314" s="2"/>
      <c r="GZ314" s="2"/>
      <c r="HA314" s="2"/>
      <c r="HB314" s="2"/>
      <c r="HC314" s="2"/>
      <c r="HD314" s="2"/>
      <c r="HE314" s="2"/>
      <c r="HF314" s="2"/>
      <c r="HG314" s="2"/>
      <c r="HH314" s="2"/>
      <c r="HI314" s="2"/>
      <c r="HJ314" s="2"/>
      <c r="HK314" s="2"/>
      <c r="HL314" s="2"/>
      <c r="HM314" s="2"/>
      <c r="HN314" s="2"/>
      <c r="HO314" s="2"/>
      <c r="HP314" s="2"/>
      <c r="HQ314" s="2"/>
      <c r="HR314" s="2"/>
      <c r="HS314" s="2"/>
      <c r="HT314" s="2"/>
      <c r="HU314" s="2"/>
      <c r="HV314" s="2"/>
      <c r="HW314" s="2"/>
      <c r="HX314" s="2"/>
      <c r="HY314" s="2"/>
      <c r="HZ314" s="2"/>
      <c r="IA314" s="2"/>
      <c r="IB314" s="2"/>
      <c r="IC314" s="2"/>
      <c r="ID314" s="2"/>
      <c r="IE314" s="2"/>
      <c r="IF314" s="2"/>
      <c r="IG314" s="2"/>
      <c r="IH314" s="2"/>
      <c r="II314" s="2"/>
      <c r="IJ314" s="2"/>
      <c r="IK314" s="2"/>
      <c r="IL314" s="2"/>
      <c r="IM314" s="2"/>
      <c r="IN314" s="2"/>
      <c r="IO314" s="2"/>
      <c r="IP314" s="2"/>
      <c r="IQ314" s="2"/>
      <c r="IR314" s="2"/>
      <c r="IS314" s="2"/>
      <c r="IT314" s="2"/>
    </row>
    <row r="315" spans="1:254" s="10" customFormat="1" ht="22.5" customHeight="1" outlineLevel="1" x14ac:dyDescent="0.4">
      <c r="A315" s="120"/>
      <c r="B315" s="93"/>
      <c r="C315" s="125"/>
      <c r="D315" s="94"/>
      <c r="E315" s="94"/>
      <c r="F315" s="94"/>
      <c r="G315" s="94"/>
      <c r="H315" s="88" t="s">
        <v>7</v>
      </c>
      <c r="I315" s="7">
        <v>205.2</v>
      </c>
      <c r="J315" s="7">
        <v>172.9</v>
      </c>
      <c r="K315" s="87">
        <f t="shared" ref="K315:K365" si="26">J315/I315*100</f>
        <v>84.259259259259267</v>
      </c>
      <c r="L315" s="93"/>
      <c r="M315" s="93"/>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c r="EN315" s="2"/>
      <c r="EO315" s="2"/>
      <c r="EP315" s="2"/>
      <c r="EQ315" s="2"/>
      <c r="ER315" s="2"/>
      <c r="ES315" s="2"/>
      <c r="ET315" s="2"/>
      <c r="EU315" s="2"/>
      <c r="EV315" s="2"/>
      <c r="EW315" s="2"/>
      <c r="EX315" s="2"/>
      <c r="EY315" s="2"/>
      <c r="EZ315" s="2"/>
      <c r="FA315" s="2"/>
      <c r="FB315" s="2"/>
      <c r="FC315" s="2"/>
      <c r="FD315" s="2"/>
      <c r="FE315" s="2"/>
      <c r="FF315" s="2"/>
      <c r="FG315" s="2"/>
      <c r="FH315" s="2"/>
      <c r="FI315" s="2"/>
      <c r="FJ315" s="2"/>
      <c r="FK315" s="2"/>
      <c r="FL315" s="2"/>
      <c r="FM315" s="2"/>
      <c r="FN315" s="2"/>
      <c r="FO315" s="2"/>
      <c r="FP315" s="2"/>
      <c r="FQ315" s="2"/>
      <c r="FR315" s="2"/>
      <c r="FS315" s="2"/>
      <c r="FT315" s="2"/>
      <c r="FU315" s="2"/>
      <c r="FV315" s="2"/>
      <c r="FW315" s="2"/>
      <c r="FX315" s="2"/>
      <c r="FY315" s="2"/>
      <c r="FZ315" s="2"/>
      <c r="GA315" s="2"/>
      <c r="GB315" s="2"/>
      <c r="GC315" s="2"/>
      <c r="GD315" s="2"/>
      <c r="GE315" s="2"/>
      <c r="GF315" s="2"/>
      <c r="GG315" s="2"/>
      <c r="GH315" s="2"/>
      <c r="GI315" s="2"/>
      <c r="GJ315" s="2"/>
      <c r="GK315" s="2"/>
      <c r="GL315" s="2"/>
      <c r="GM315" s="2"/>
      <c r="GN315" s="2"/>
      <c r="GO315" s="2"/>
      <c r="GP315" s="2"/>
      <c r="GQ315" s="2"/>
      <c r="GR315" s="2"/>
      <c r="GS315" s="2"/>
      <c r="GT315" s="2"/>
      <c r="GU315" s="2"/>
      <c r="GV315" s="2"/>
      <c r="GW315" s="2"/>
      <c r="GX315" s="2"/>
      <c r="GY315" s="2"/>
      <c r="GZ315" s="2"/>
      <c r="HA315" s="2"/>
      <c r="HB315" s="2"/>
      <c r="HC315" s="2"/>
      <c r="HD315" s="2"/>
      <c r="HE315" s="2"/>
      <c r="HF315" s="2"/>
      <c r="HG315" s="2"/>
      <c r="HH315" s="2"/>
      <c r="HI315" s="2"/>
      <c r="HJ315" s="2"/>
      <c r="HK315" s="2"/>
      <c r="HL315" s="2"/>
      <c r="HM315" s="2"/>
      <c r="HN315" s="2"/>
      <c r="HO315" s="2"/>
      <c r="HP315" s="2"/>
      <c r="HQ315" s="2"/>
      <c r="HR315" s="2"/>
      <c r="HS315" s="2"/>
      <c r="HT315" s="2"/>
      <c r="HU315" s="2"/>
      <c r="HV315" s="2"/>
      <c r="HW315" s="2"/>
      <c r="HX315" s="2"/>
      <c r="HY315" s="2"/>
      <c r="HZ315" s="2"/>
      <c r="IA315" s="2"/>
      <c r="IB315" s="2"/>
      <c r="IC315" s="2"/>
      <c r="ID315" s="2"/>
      <c r="IE315" s="2"/>
      <c r="IF315" s="2"/>
      <c r="IG315" s="2"/>
      <c r="IH315" s="2"/>
      <c r="II315" s="2"/>
      <c r="IJ315" s="2"/>
      <c r="IK315" s="2"/>
      <c r="IL315" s="2"/>
      <c r="IM315" s="2"/>
      <c r="IN315" s="2"/>
      <c r="IO315" s="2"/>
      <c r="IP315" s="2"/>
      <c r="IQ315" s="2"/>
      <c r="IR315" s="2"/>
      <c r="IS315" s="2"/>
      <c r="IT315" s="2"/>
    </row>
    <row r="316" spans="1:254" s="10" customFormat="1" ht="141" customHeight="1" outlineLevel="1" x14ac:dyDescent="0.4">
      <c r="A316" s="121"/>
      <c r="B316" s="93"/>
      <c r="C316" s="125"/>
      <c r="D316" s="94"/>
      <c r="E316" s="94"/>
      <c r="F316" s="94"/>
      <c r="G316" s="94"/>
      <c r="H316" s="88" t="s">
        <v>8</v>
      </c>
      <c r="I316" s="7">
        <v>10.8</v>
      </c>
      <c r="J316" s="7">
        <v>9.1</v>
      </c>
      <c r="K316" s="87">
        <f t="shared" si="26"/>
        <v>84.259259259259252</v>
      </c>
      <c r="L316" s="93"/>
      <c r="M316" s="93"/>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c r="EN316" s="2"/>
      <c r="EO316" s="2"/>
      <c r="EP316" s="2"/>
      <c r="EQ316" s="2"/>
      <c r="ER316" s="2"/>
      <c r="ES316" s="2"/>
      <c r="ET316" s="2"/>
      <c r="EU316" s="2"/>
      <c r="EV316" s="2"/>
      <c r="EW316" s="2"/>
      <c r="EX316" s="2"/>
      <c r="EY316" s="2"/>
      <c r="EZ316" s="2"/>
      <c r="FA316" s="2"/>
      <c r="FB316" s="2"/>
      <c r="FC316" s="2"/>
      <c r="FD316" s="2"/>
      <c r="FE316" s="2"/>
      <c r="FF316" s="2"/>
      <c r="FG316" s="2"/>
      <c r="FH316" s="2"/>
      <c r="FI316" s="2"/>
      <c r="FJ316" s="2"/>
      <c r="FK316" s="2"/>
      <c r="FL316" s="2"/>
      <c r="FM316" s="2"/>
      <c r="FN316" s="2"/>
      <c r="FO316" s="2"/>
      <c r="FP316" s="2"/>
      <c r="FQ316" s="2"/>
      <c r="FR316" s="2"/>
      <c r="FS316" s="2"/>
      <c r="FT316" s="2"/>
      <c r="FU316" s="2"/>
      <c r="FV316" s="2"/>
      <c r="FW316" s="2"/>
      <c r="FX316" s="2"/>
      <c r="FY316" s="2"/>
      <c r="FZ316" s="2"/>
      <c r="GA316" s="2"/>
      <c r="GB316" s="2"/>
      <c r="GC316" s="2"/>
      <c r="GD316" s="2"/>
      <c r="GE316" s="2"/>
      <c r="GF316" s="2"/>
      <c r="GG316" s="2"/>
      <c r="GH316" s="2"/>
      <c r="GI316" s="2"/>
      <c r="GJ316" s="2"/>
      <c r="GK316" s="2"/>
      <c r="GL316" s="2"/>
      <c r="GM316" s="2"/>
      <c r="GN316" s="2"/>
      <c r="GO316" s="2"/>
      <c r="GP316" s="2"/>
      <c r="GQ316" s="2"/>
      <c r="GR316" s="2"/>
      <c r="GS316" s="2"/>
      <c r="GT316" s="2"/>
      <c r="GU316" s="2"/>
      <c r="GV316" s="2"/>
      <c r="GW316" s="2"/>
      <c r="GX316" s="2"/>
      <c r="GY316" s="2"/>
      <c r="GZ316" s="2"/>
      <c r="HA316" s="2"/>
      <c r="HB316" s="2"/>
      <c r="HC316" s="2"/>
      <c r="HD316" s="2"/>
      <c r="HE316" s="2"/>
      <c r="HF316" s="2"/>
      <c r="HG316" s="2"/>
      <c r="HH316" s="2"/>
      <c r="HI316" s="2"/>
      <c r="HJ316" s="2"/>
      <c r="HK316" s="2"/>
      <c r="HL316" s="2"/>
      <c r="HM316" s="2"/>
      <c r="HN316" s="2"/>
      <c r="HO316" s="2"/>
      <c r="HP316" s="2"/>
      <c r="HQ316" s="2"/>
      <c r="HR316" s="2"/>
      <c r="HS316" s="2"/>
      <c r="HT316" s="2"/>
      <c r="HU316" s="2"/>
      <c r="HV316" s="2"/>
      <c r="HW316" s="2"/>
      <c r="HX316" s="2"/>
      <c r="HY316" s="2"/>
      <c r="HZ316" s="2"/>
      <c r="IA316" s="2"/>
      <c r="IB316" s="2"/>
      <c r="IC316" s="2"/>
      <c r="ID316" s="2"/>
      <c r="IE316" s="2"/>
      <c r="IF316" s="2"/>
      <c r="IG316" s="2"/>
      <c r="IH316" s="2"/>
      <c r="II316" s="2"/>
      <c r="IJ316" s="2"/>
      <c r="IK316" s="2"/>
      <c r="IL316" s="2"/>
      <c r="IM316" s="2"/>
      <c r="IN316" s="2"/>
      <c r="IO316" s="2"/>
      <c r="IP316" s="2"/>
      <c r="IQ316" s="2"/>
      <c r="IR316" s="2"/>
      <c r="IS316" s="2"/>
      <c r="IT316" s="2"/>
    </row>
    <row r="317" spans="1:254" s="10" customFormat="1" ht="20.399999999999999" hidden="1" customHeight="1" outlineLevel="1" x14ac:dyDescent="0.4">
      <c r="A317" s="119" t="s">
        <v>227</v>
      </c>
      <c r="B317" s="93" t="s">
        <v>322</v>
      </c>
      <c r="C317" s="93" t="s">
        <v>323</v>
      </c>
      <c r="D317" s="94">
        <v>44620</v>
      </c>
      <c r="E317" s="94">
        <v>44926</v>
      </c>
      <c r="F317" s="94">
        <v>44620</v>
      </c>
      <c r="G317" s="94">
        <v>44926</v>
      </c>
      <c r="H317" s="24" t="s">
        <v>5</v>
      </c>
      <c r="I317" s="7">
        <f>I318+I319</f>
        <v>4956.2849999999999</v>
      </c>
      <c r="J317" s="7">
        <f>J318+J319</f>
        <v>4956.2855399999999</v>
      </c>
      <c r="K317" s="39">
        <f t="shared" si="26"/>
        <v>100.00001089525723</v>
      </c>
      <c r="L317" s="93" t="s">
        <v>356</v>
      </c>
      <c r="M317" s="93" t="s">
        <v>508</v>
      </c>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c r="EN317" s="2"/>
      <c r="EO317" s="2"/>
      <c r="EP317" s="2"/>
      <c r="EQ317" s="2"/>
      <c r="ER317" s="2"/>
      <c r="ES317" s="2"/>
      <c r="ET317" s="2"/>
      <c r="EU317" s="2"/>
      <c r="EV317" s="2"/>
      <c r="EW317" s="2"/>
      <c r="EX317" s="2"/>
      <c r="EY317" s="2"/>
      <c r="EZ317" s="2"/>
      <c r="FA317" s="2"/>
      <c r="FB317" s="2"/>
      <c r="FC317" s="2"/>
      <c r="FD317" s="2"/>
      <c r="FE317" s="2"/>
      <c r="FF317" s="2"/>
      <c r="FG317" s="2"/>
      <c r="FH317" s="2"/>
      <c r="FI317" s="2"/>
      <c r="FJ317" s="2"/>
      <c r="FK317" s="2"/>
      <c r="FL317" s="2"/>
      <c r="FM317" s="2"/>
      <c r="FN317" s="2"/>
      <c r="FO317" s="2"/>
      <c r="FP317" s="2"/>
      <c r="FQ317" s="2"/>
      <c r="FR317" s="2"/>
      <c r="FS317" s="2"/>
      <c r="FT317" s="2"/>
      <c r="FU317" s="2"/>
      <c r="FV317" s="2"/>
      <c r="FW317" s="2"/>
      <c r="FX317" s="2"/>
      <c r="FY317" s="2"/>
      <c r="FZ317" s="2"/>
      <c r="GA317" s="2"/>
      <c r="GB317" s="2"/>
      <c r="GC317" s="2"/>
      <c r="GD317" s="2"/>
      <c r="GE317" s="2"/>
      <c r="GF317" s="2"/>
      <c r="GG317" s="2"/>
      <c r="GH317" s="2"/>
      <c r="GI317" s="2"/>
      <c r="GJ317" s="2"/>
      <c r="GK317" s="2"/>
      <c r="GL317" s="2"/>
      <c r="GM317" s="2"/>
      <c r="GN317" s="2"/>
      <c r="GO317" s="2"/>
      <c r="GP317" s="2"/>
      <c r="GQ317" s="2"/>
      <c r="GR317" s="2"/>
      <c r="GS317" s="2"/>
      <c r="GT317" s="2"/>
      <c r="GU317" s="2"/>
      <c r="GV317" s="2"/>
      <c r="GW317" s="2"/>
      <c r="GX317" s="2"/>
      <c r="GY317" s="2"/>
      <c r="GZ317" s="2"/>
      <c r="HA317" s="2"/>
      <c r="HB317" s="2"/>
      <c r="HC317" s="2"/>
      <c r="HD317" s="2"/>
      <c r="HE317" s="2"/>
      <c r="HF317" s="2"/>
      <c r="HG317" s="2"/>
      <c r="HH317" s="2"/>
      <c r="HI317" s="2"/>
      <c r="HJ317" s="2"/>
      <c r="HK317" s="2"/>
      <c r="HL317" s="2"/>
      <c r="HM317" s="2"/>
      <c r="HN317" s="2"/>
      <c r="HO317" s="2"/>
      <c r="HP317" s="2"/>
      <c r="HQ317" s="2"/>
      <c r="HR317" s="2"/>
      <c r="HS317" s="2"/>
      <c r="HT317" s="2"/>
      <c r="HU317" s="2"/>
      <c r="HV317" s="2"/>
      <c r="HW317" s="2"/>
      <c r="HX317" s="2"/>
      <c r="HY317" s="2"/>
      <c r="HZ317" s="2"/>
      <c r="IA317" s="2"/>
      <c r="IB317" s="2"/>
      <c r="IC317" s="2"/>
      <c r="ID317" s="2"/>
      <c r="IE317" s="2"/>
      <c r="IF317" s="2"/>
      <c r="IG317" s="2"/>
      <c r="IH317" s="2"/>
      <c r="II317" s="2"/>
      <c r="IJ317" s="2"/>
      <c r="IK317" s="2"/>
      <c r="IL317" s="2"/>
      <c r="IM317" s="2"/>
      <c r="IN317" s="2"/>
      <c r="IO317" s="2"/>
      <c r="IP317" s="2"/>
      <c r="IQ317" s="2"/>
      <c r="IR317" s="2"/>
      <c r="IS317" s="2"/>
      <c r="IT317" s="2"/>
    </row>
    <row r="318" spans="1:254" s="10" customFormat="1" ht="22.5" customHeight="1" outlineLevel="1" x14ac:dyDescent="0.4">
      <c r="A318" s="120"/>
      <c r="B318" s="93"/>
      <c r="C318" s="125"/>
      <c r="D318" s="94"/>
      <c r="E318" s="94"/>
      <c r="F318" s="94"/>
      <c r="G318" s="94"/>
      <c r="H318" s="88" t="s">
        <v>7</v>
      </c>
      <c r="I318" s="7">
        <v>4708.4719999999998</v>
      </c>
      <c r="J318" s="7">
        <v>4708.4712600000003</v>
      </c>
      <c r="K318" s="87">
        <f t="shared" si="26"/>
        <v>99.999984283648729</v>
      </c>
      <c r="L318" s="93"/>
      <c r="M318" s="93"/>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c r="EK318" s="2"/>
      <c r="EL318" s="2"/>
      <c r="EM318" s="2"/>
      <c r="EN318" s="2"/>
      <c r="EO318" s="2"/>
      <c r="EP318" s="2"/>
      <c r="EQ318" s="2"/>
      <c r="ER318" s="2"/>
      <c r="ES318" s="2"/>
      <c r="ET318" s="2"/>
      <c r="EU318" s="2"/>
      <c r="EV318" s="2"/>
      <c r="EW318" s="2"/>
      <c r="EX318" s="2"/>
      <c r="EY318" s="2"/>
      <c r="EZ318" s="2"/>
      <c r="FA318" s="2"/>
      <c r="FB318" s="2"/>
      <c r="FC318" s="2"/>
      <c r="FD318" s="2"/>
      <c r="FE318" s="2"/>
      <c r="FF318" s="2"/>
      <c r="FG318" s="2"/>
      <c r="FH318" s="2"/>
      <c r="FI318" s="2"/>
      <c r="FJ318" s="2"/>
      <c r="FK318" s="2"/>
      <c r="FL318" s="2"/>
      <c r="FM318" s="2"/>
      <c r="FN318" s="2"/>
      <c r="FO318" s="2"/>
      <c r="FP318" s="2"/>
      <c r="FQ318" s="2"/>
      <c r="FR318" s="2"/>
      <c r="FS318" s="2"/>
      <c r="FT318" s="2"/>
      <c r="FU318" s="2"/>
      <c r="FV318" s="2"/>
      <c r="FW318" s="2"/>
      <c r="FX318" s="2"/>
      <c r="FY318" s="2"/>
      <c r="FZ318" s="2"/>
      <c r="GA318" s="2"/>
      <c r="GB318" s="2"/>
      <c r="GC318" s="2"/>
      <c r="GD318" s="2"/>
      <c r="GE318" s="2"/>
      <c r="GF318" s="2"/>
      <c r="GG318" s="2"/>
      <c r="GH318" s="2"/>
      <c r="GI318" s="2"/>
      <c r="GJ318" s="2"/>
      <c r="GK318" s="2"/>
      <c r="GL318" s="2"/>
      <c r="GM318" s="2"/>
      <c r="GN318" s="2"/>
      <c r="GO318" s="2"/>
      <c r="GP318" s="2"/>
      <c r="GQ318" s="2"/>
      <c r="GR318" s="2"/>
      <c r="GS318" s="2"/>
      <c r="GT318" s="2"/>
      <c r="GU318" s="2"/>
      <c r="GV318" s="2"/>
      <c r="GW318" s="2"/>
      <c r="GX318" s="2"/>
      <c r="GY318" s="2"/>
      <c r="GZ318" s="2"/>
      <c r="HA318" s="2"/>
      <c r="HB318" s="2"/>
      <c r="HC318" s="2"/>
      <c r="HD318" s="2"/>
      <c r="HE318" s="2"/>
      <c r="HF318" s="2"/>
      <c r="HG318" s="2"/>
      <c r="HH318" s="2"/>
      <c r="HI318" s="2"/>
      <c r="HJ318" s="2"/>
      <c r="HK318" s="2"/>
      <c r="HL318" s="2"/>
      <c r="HM318" s="2"/>
      <c r="HN318" s="2"/>
      <c r="HO318" s="2"/>
      <c r="HP318" s="2"/>
      <c r="HQ318" s="2"/>
      <c r="HR318" s="2"/>
      <c r="HS318" s="2"/>
      <c r="HT318" s="2"/>
      <c r="HU318" s="2"/>
      <c r="HV318" s="2"/>
      <c r="HW318" s="2"/>
      <c r="HX318" s="2"/>
      <c r="HY318" s="2"/>
      <c r="HZ318" s="2"/>
      <c r="IA318" s="2"/>
      <c r="IB318" s="2"/>
      <c r="IC318" s="2"/>
      <c r="ID318" s="2"/>
      <c r="IE318" s="2"/>
      <c r="IF318" s="2"/>
      <c r="IG318" s="2"/>
      <c r="IH318" s="2"/>
      <c r="II318" s="2"/>
      <c r="IJ318" s="2"/>
      <c r="IK318" s="2"/>
      <c r="IL318" s="2"/>
      <c r="IM318" s="2"/>
      <c r="IN318" s="2"/>
      <c r="IO318" s="2"/>
      <c r="IP318" s="2"/>
      <c r="IQ318" s="2"/>
      <c r="IR318" s="2"/>
      <c r="IS318" s="2"/>
      <c r="IT318" s="2"/>
    </row>
    <row r="319" spans="1:254" s="10" customFormat="1" ht="149.4" customHeight="1" outlineLevel="1" x14ac:dyDescent="0.4">
      <c r="A319" s="121"/>
      <c r="B319" s="93"/>
      <c r="C319" s="125"/>
      <c r="D319" s="94"/>
      <c r="E319" s="94"/>
      <c r="F319" s="94"/>
      <c r="G319" s="94"/>
      <c r="H319" s="88" t="s">
        <v>8</v>
      </c>
      <c r="I319" s="7">
        <v>247.81299999999999</v>
      </c>
      <c r="J319" s="7">
        <v>247.81428</v>
      </c>
      <c r="K319" s="87">
        <f t="shared" si="26"/>
        <v>100.00051651850387</v>
      </c>
      <c r="L319" s="93"/>
      <c r="M319" s="93"/>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c r="EK319" s="2"/>
      <c r="EL319" s="2"/>
      <c r="EM319" s="2"/>
      <c r="EN319" s="2"/>
      <c r="EO319" s="2"/>
      <c r="EP319" s="2"/>
      <c r="EQ319" s="2"/>
      <c r="ER319" s="2"/>
      <c r="ES319" s="2"/>
      <c r="ET319" s="2"/>
      <c r="EU319" s="2"/>
      <c r="EV319" s="2"/>
      <c r="EW319" s="2"/>
      <c r="EX319" s="2"/>
      <c r="EY319" s="2"/>
      <c r="EZ319" s="2"/>
      <c r="FA319" s="2"/>
      <c r="FB319" s="2"/>
      <c r="FC319" s="2"/>
      <c r="FD319" s="2"/>
      <c r="FE319" s="2"/>
      <c r="FF319" s="2"/>
      <c r="FG319" s="2"/>
      <c r="FH319" s="2"/>
      <c r="FI319" s="2"/>
      <c r="FJ319" s="2"/>
      <c r="FK319" s="2"/>
      <c r="FL319" s="2"/>
      <c r="FM319" s="2"/>
      <c r="FN319" s="2"/>
      <c r="FO319" s="2"/>
      <c r="FP319" s="2"/>
      <c r="FQ319" s="2"/>
      <c r="FR319" s="2"/>
      <c r="FS319" s="2"/>
      <c r="FT319" s="2"/>
      <c r="FU319" s="2"/>
      <c r="FV319" s="2"/>
      <c r="FW319" s="2"/>
      <c r="FX319" s="2"/>
      <c r="FY319" s="2"/>
      <c r="FZ319" s="2"/>
      <c r="GA319" s="2"/>
      <c r="GB319" s="2"/>
      <c r="GC319" s="2"/>
      <c r="GD319" s="2"/>
      <c r="GE319" s="2"/>
      <c r="GF319" s="2"/>
      <c r="GG319" s="2"/>
      <c r="GH319" s="2"/>
      <c r="GI319" s="2"/>
      <c r="GJ319" s="2"/>
      <c r="GK319" s="2"/>
      <c r="GL319" s="2"/>
      <c r="GM319" s="2"/>
      <c r="GN319" s="2"/>
      <c r="GO319" s="2"/>
      <c r="GP319" s="2"/>
      <c r="GQ319" s="2"/>
      <c r="GR319" s="2"/>
      <c r="GS319" s="2"/>
      <c r="GT319" s="2"/>
      <c r="GU319" s="2"/>
      <c r="GV319" s="2"/>
      <c r="GW319" s="2"/>
      <c r="GX319" s="2"/>
      <c r="GY319" s="2"/>
      <c r="GZ319" s="2"/>
      <c r="HA319" s="2"/>
      <c r="HB319" s="2"/>
      <c r="HC319" s="2"/>
      <c r="HD319" s="2"/>
      <c r="HE319" s="2"/>
      <c r="HF319" s="2"/>
      <c r="HG319" s="2"/>
      <c r="HH319" s="2"/>
      <c r="HI319" s="2"/>
      <c r="HJ319" s="2"/>
      <c r="HK319" s="2"/>
      <c r="HL319" s="2"/>
      <c r="HM319" s="2"/>
      <c r="HN319" s="2"/>
      <c r="HO319" s="2"/>
      <c r="HP319" s="2"/>
      <c r="HQ319" s="2"/>
      <c r="HR319" s="2"/>
      <c r="HS319" s="2"/>
      <c r="HT319" s="2"/>
      <c r="HU319" s="2"/>
      <c r="HV319" s="2"/>
      <c r="HW319" s="2"/>
      <c r="HX319" s="2"/>
      <c r="HY319" s="2"/>
      <c r="HZ319" s="2"/>
      <c r="IA319" s="2"/>
      <c r="IB319" s="2"/>
      <c r="IC319" s="2"/>
      <c r="ID319" s="2"/>
      <c r="IE319" s="2"/>
      <c r="IF319" s="2"/>
      <c r="IG319" s="2"/>
      <c r="IH319" s="2"/>
      <c r="II319" s="2"/>
      <c r="IJ319" s="2"/>
      <c r="IK319" s="2"/>
      <c r="IL319" s="2"/>
      <c r="IM319" s="2"/>
      <c r="IN319" s="2"/>
      <c r="IO319" s="2"/>
      <c r="IP319" s="2"/>
      <c r="IQ319" s="2"/>
      <c r="IR319" s="2"/>
      <c r="IS319" s="2"/>
      <c r="IT319" s="2"/>
    </row>
    <row r="320" spans="1:254" s="10" customFormat="1" ht="20.399999999999999" hidden="1" customHeight="1" outlineLevel="1" x14ac:dyDescent="0.4">
      <c r="A320" s="119" t="s">
        <v>228</v>
      </c>
      <c r="B320" s="93" t="s">
        <v>324</v>
      </c>
      <c r="C320" s="93" t="s">
        <v>323</v>
      </c>
      <c r="D320" s="94">
        <v>44620</v>
      </c>
      <c r="E320" s="94">
        <v>44926</v>
      </c>
      <c r="F320" s="94">
        <v>44620</v>
      </c>
      <c r="G320" s="94">
        <v>44926</v>
      </c>
      <c r="H320" s="24" t="s">
        <v>5</v>
      </c>
      <c r="I320" s="7">
        <f>I321+I322</f>
        <v>528</v>
      </c>
      <c r="J320" s="7">
        <f>J321+J322</f>
        <v>528</v>
      </c>
      <c r="K320" s="6">
        <f t="shared" si="26"/>
        <v>100</v>
      </c>
      <c r="L320" s="93" t="s">
        <v>357</v>
      </c>
      <c r="M320" s="93" t="s">
        <v>508</v>
      </c>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c r="EO320" s="2"/>
      <c r="EP320" s="2"/>
      <c r="EQ320" s="2"/>
      <c r="ER320" s="2"/>
      <c r="ES320" s="2"/>
      <c r="ET320" s="2"/>
      <c r="EU320" s="2"/>
      <c r="EV320" s="2"/>
      <c r="EW320" s="2"/>
      <c r="EX320" s="2"/>
      <c r="EY320" s="2"/>
      <c r="EZ320" s="2"/>
      <c r="FA320" s="2"/>
      <c r="FB320" s="2"/>
      <c r="FC320" s="2"/>
      <c r="FD320" s="2"/>
      <c r="FE320" s="2"/>
      <c r="FF320" s="2"/>
      <c r="FG320" s="2"/>
      <c r="FH320" s="2"/>
      <c r="FI320" s="2"/>
      <c r="FJ320" s="2"/>
      <c r="FK320" s="2"/>
      <c r="FL320" s="2"/>
      <c r="FM320" s="2"/>
      <c r="FN320" s="2"/>
      <c r="FO320" s="2"/>
      <c r="FP320" s="2"/>
      <c r="FQ320" s="2"/>
      <c r="FR320" s="2"/>
      <c r="FS320" s="2"/>
      <c r="FT320" s="2"/>
      <c r="FU320" s="2"/>
      <c r="FV320" s="2"/>
      <c r="FW320" s="2"/>
      <c r="FX320" s="2"/>
      <c r="FY320" s="2"/>
      <c r="FZ320" s="2"/>
      <c r="GA320" s="2"/>
      <c r="GB320" s="2"/>
      <c r="GC320" s="2"/>
      <c r="GD320" s="2"/>
      <c r="GE320" s="2"/>
      <c r="GF320" s="2"/>
      <c r="GG320" s="2"/>
      <c r="GH320" s="2"/>
      <c r="GI320" s="2"/>
      <c r="GJ320" s="2"/>
      <c r="GK320" s="2"/>
      <c r="GL320" s="2"/>
      <c r="GM320" s="2"/>
      <c r="GN320" s="2"/>
      <c r="GO320" s="2"/>
      <c r="GP320" s="2"/>
      <c r="GQ320" s="2"/>
      <c r="GR320" s="2"/>
      <c r="GS320" s="2"/>
      <c r="GT320" s="2"/>
      <c r="GU320" s="2"/>
      <c r="GV320" s="2"/>
      <c r="GW320" s="2"/>
      <c r="GX320" s="2"/>
      <c r="GY320" s="2"/>
      <c r="GZ320" s="2"/>
      <c r="HA320" s="2"/>
      <c r="HB320" s="2"/>
      <c r="HC320" s="2"/>
      <c r="HD320" s="2"/>
      <c r="HE320" s="2"/>
      <c r="HF320" s="2"/>
      <c r="HG320" s="2"/>
      <c r="HH320" s="2"/>
      <c r="HI320" s="2"/>
      <c r="HJ320" s="2"/>
      <c r="HK320" s="2"/>
      <c r="HL320" s="2"/>
      <c r="HM320" s="2"/>
      <c r="HN320" s="2"/>
      <c r="HO320" s="2"/>
      <c r="HP320" s="2"/>
      <c r="HQ320" s="2"/>
      <c r="HR320" s="2"/>
      <c r="HS320" s="2"/>
      <c r="HT320" s="2"/>
      <c r="HU320" s="2"/>
      <c r="HV320" s="2"/>
      <c r="HW320" s="2"/>
      <c r="HX320" s="2"/>
      <c r="HY320" s="2"/>
      <c r="HZ320" s="2"/>
      <c r="IA320" s="2"/>
      <c r="IB320" s="2"/>
      <c r="IC320" s="2"/>
      <c r="ID320" s="2"/>
      <c r="IE320" s="2"/>
      <c r="IF320" s="2"/>
      <c r="IG320" s="2"/>
      <c r="IH320" s="2"/>
      <c r="II320" s="2"/>
      <c r="IJ320" s="2"/>
      <c r="IK320" s="2"/>
      <c r="IL320" s="2"/>
      <c r="IM320" s="2"/>
      <c r="IN320" s="2"/>
      <c r="IO320" s="2"/>
      <c r="IP320" s="2"/>
      <c r="IQ320" s="2"/>
      <c r="IR320" s="2"/>
      <c r="IS320" s="2"/>
      <c r="IT320" s="2"/>
    </row>
    <row r="321" spans="1:254" s="10" customFormat="1" ht="22.5" customHeight="1" outlineLevel="1" x14ac:dyDescent="0.4">
      <c r="A321" s="120"/>
      <c r="B321" s="93"/>
      <c r="C321" s="125"/>
      <c r="D321" s="94"/>
      <c r="E321" s="94"/>
      <c r="F321" s="94"/>
      <c r="G321" s="94"/>
      <c r="H321" s="88" t="s">
        <v>7</v>
      </c>
      <c r="I321" s="7">
        <v>501.59999999999997</v>
      </c>
      <c r="J321" s="7">
        <v>501.59999999999997</v>
      </c>
      <c r="K321" s="6">
        <f t="shared" si="26"/>
        <v>100</v>
      </c>
      <c r="L321" s="93"/>
      <c r="M321" s="93"/>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c r="EO321" s="2"/>
      <c r="EP321" s="2"/>
      <c r="EQ321" s="2"/>
      <c r="ER321" s="2"/>
      <c r="ES321" s="2"/>
      <c r="ET321" s="2"/>
      <c r="EU321" s="2"/>
      <c r="EV321" s="2"/>
      <c r="EW321" s="2"/>
      <c r="EX321" s="2"/>
      <c r="EY321" s="2"/>
      <c r="EZ321" s="2"/>
      <c r="FA321" s="2"/>
      <c r="FB321" s="2"/>
      <c r="FC321" s="2"/>
      <c r="FD321" s="2"/>
      <c r="FE321" s="2"/>
      <c r="FF321" s="2"/>
      <c r="FG321" s="2"/>
      <c r="FH321" s="2"/>
      <c r="FI321" s="2"/>
      <c r="FJ321" s="2"/>
      <c r="FK321" s="2"/>
      <c r="FL321" s="2"/>
      <c r="FM321" s="2"/>
      <c r="FN321" s="2"/>
      <c r="FO321" s="2"/>
      <c r="FP321" s="2"/>
      <c r="FQ321" s="2"/>
      <c r="FR321" s="2"/>
      <c r="FS321" s="2"/>
      <c r="FT321" s="2"/>
      <c r="FU321" s="2"/>
      <c r="FV321" s="2"/>
      <c r="FW321" s="2"/>
      <c r="FX321" s="2"/>
      <c r="FY321" s="2"/>
      <c r="FZ321" s="2"/>
      <c r="GA321" s="2"/>
      <c r="GB321" s="2"/>
      <c r="GC321" s="2"/>
      <c r="GD321" s="2"/>
      <c r="GE321" s="2"/>
      <c r="GF321" s="2"/>
      <c r="GG321" s="2"/>
      <c r="GH321" s="2"/>
      <c r="GI321" s="2"/>
      <c r="GJ321" s="2"/>
      <c r="GK321" s="2"/>
      <c r="GL321" s="2"/>
      <c r="GM321" s="2"/>
      <c r="GN321" s="2"/>
      <c r="GO321" s="2"/>
      <c r="GP321" s="2"/>
      <c r="GQ321" s="2"/>
      <c r="GR321" s="2"/>
      <c r="GS321" s="2"/>
      <c r="GT321" s="2"/>
      <c r="GU321" s="2"/>
      <c r="GV321" s="2"/>
      <c r="GW321" s="2"/>
      <c r="GX321" s="2"/>
      <c r="GY321" s="2"/>
      <c r="GZ321" s="2"/>
      <c r="HA321" s="2"/>
      <c r="HB321" s="2"/>
      <c r="HC321" s="2"/>
      <c r="HD321" s="2"/>
      <c r="HE321" s="2"/>
      <c r="HF321" s="2"/>
      <c r="HG321" s="2"/>
      <c r="HH321" s="2"/>
      <c r="HI321" s="2"/>
      <c r="HJ321" s="2"/>
      <c r="HK321" s="2"/>
      <c r="HL321" s="2"/>
      <c r="HM321" s="2"/>
      <c r="HN321" s="2"/>
      <c r="HO321" s="2"/>
      <c r="HP321" s="2"/>
      <c r="HQ321" s="2"/>
      <c r="HR321" s="2"/>
      <c r="HS321" s="2"/>
      <c r="HT321" s="2"/>
      <c r="HU321" s="2"/>
      <c r="HV321" s="2"/>
      <c r="HW321" s="2"/>
      <c r="HX321" s="2"/>
      <c r="HY321" s="2"/>
      <c r="HZ321" s="2"/>
      <c r="IA321" s="2"/>
      <c r="IB321" s="2"/>
      <c r="IC321" s="2"/>
      <c r="ID321" s="2"/>
      <c r="IE321" s="2"/>
      <c r="IF321" s="2"/>
      <c r="IG321" s="2"/>
      <c r="IH321" s="2"/>
      <c r="II321" s="2"/>
      <c r="IJ321" s="2"/>
      <c r="IK321" s="2"/>
      <c r="IL321" s="2"/>
      <c r="IM321" s="2"/>
      <c r="IN321" s="2"/>
      <c r="IO321" s="2"/>
      <c r="IP321" s="2"/>
      <c r="IQ321" s="2"/>
      <c r="IR321" s="2"/>
      <c r="IS321" s="2"/>
      <c r="IT321" s="2"/>
    </row>
    <row r="322" spans="1:254" s="10" customFormat="1" ht="164.4" customHeight="1" outlineLevel="1" x14ac:dyDescent="0.4">
      <c r="A322" s="121"/>
      <c r="B322" s="93"/>
      <c r="C322" s="125"/>
      <c r="D322" s="94"/>
      <c r="E322" s="94"/>
      <c r="F322" s="94"/>
      <c r="G322" s="94"/>
      <c r="H322" s="88" t="s">
        <v>8</v>
      </c>
      <c r="I322" s="7">
        <v>26.4</v>
      </c>
      <c r="J322" s="7">
        <v>26.4</v>
      </c>
      <c r="K322" s="6">
        <f t="shared" si="26"/>
        <v>100</v>
      </c>
      <c r="L322" s="93"/>
      <c r="M322" s="93"/>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c r="EO322" s="2"/>
      <c r="EP322" s="2"/>
      <c r="EQ322" s="2"/>
      <c r="ER322" s="2"/>
      <c r="ES322" s="2"/>
      <c r="ET322" s="2"/>
      <c r="EU322" s="2"/>
      <c r="EV322" s="2"/>
      <c r="EW322" s="2"/>
      <c r="EX322" s="2"/>
      <c r="EY322" s="2"/>
      <c r="EZ322" s="2"/>
      <c r="FA322" s="2"/>
      <c r="FB322" s="2"/>
      <c r="FC322" s="2"/>
      <c r="FD322" s="2"/>
      <c r="FE322" s="2"/>
      <c r="FF322" s="2"/>
      <c r="FG322" s="2"/>
      <c r="FH322" s="2"/>
      <c r="FI322" s="2"/>
      <c r="FJ322" s="2"/>
      <c r="FK322" s="2"/>
      <c r="FL322" s="2"/>
      <c r="FM322" s="2"/>
      <c r="FN322" s="2"/>
      <c r="FO322" s="2"/>
      <c r="FP322" s="2"/>
      <c r="FQ322" s="2"/>
      <c r="FR322" s="2"/>
      <c r="FS322" s="2"/>
      <c r="FT322" s="2"/>
      <c r="FU322" s="2"/>
      <c r="FV322" s="2"/>
      <c r="FW322" s="2"/>
      <c r="FX322" s="2"/>
      <c r="FY322" s="2"/>
      <c r="FZ322" s="2"/>
      <c r="GA322" s="2"/>
      <c r="GB322" s="2"/>
      <c r="GC322" s="2"/>
      <c r="GD322" s="2"/>
      <c r="GE322" s="2"/>
      <c r="GF322" s="2"/>
      <c r="GG322" s="2"/>
      <c r="GH322" s="2"/>
      <c r="GI322" s="2"/>
      <c r="GJ322" s="2"/>
      <c r="GK322" s="2"/>
      <c r="GL322" s="2"/>
      <c r="GM322" s="2"/>
      <c r="GN322" s="2"/>
      <c r="GO322" s="2"/>
      <c r="GP322" s="2"/>
      <c r="GQ322" s="2"/>
      <c r="GR322" s="2"/>
      <c r="GS322" s="2"/>
      <c r="GT322" s="2"/>
      <c r="GU322" s="2"/>
      <c r="GV322" s="2"/>
      <c r="GW322" s="2"/>
      <c r="GX322" s="2"/>
      <c r="GY322" s="2"/>
      <c r="GZ322" s="2"/>
      <c r="HA322" s="2"/>
      <c r="HB322" s="2"/>
      <c r="HC322" s="2"/>
      <c r="HD322" s="2"/>
      <c r="HE322" s="2"/>
      <c r="HF322" s="2"/>
      <c r="HG322" s="2"/>
      <c r="HH322" s="2"/>
      <c r="HI322" s="2"/>
      <c r="HJ322" s="2"/>
      <c r="HK322" s="2"/>
      <c r="HL322" s="2"/>
      <c r="HM322" s="2"/>
      <c r="HN322" s="2"/>
      <c r="HO322" s="2"/>
      <c r="HP322" s="2"/>
      <c r="HQ322" s="2"/>
      <c r="HR322" s="2"/>
      <c r="HS322" s="2"/>
      <c r="HT322" s="2"/>
      <c r="HU322" s="2"/>
      <c r="HV322" s="2"/>
      <c r="HW322" s="2"/>
      <c r="HX322" s="2"/>
      <c r="HY322" s="2"/>
      <c r="HZ322" s="2"/>
      <c r="IA322" s="2"/>
      <c r="IB322" s="2"/>
      <c r="IC322" s="2"/>
      <c r="ID322" s="2"/>
      <c r="IE322" s="2"/>
      <c r="IF322" s="2"/>
      <c r="IG322" s="2"/>
      <c r="IH322" s="2"/>
      <c r="II322" s="2"/>
      <c r="IJ322" s="2"/>
      <c r="IK322" s="2"/>
      <c r="IL322" s="2"/>
      <c r="IM322" s="2"/>
      <c r="IN322" s="2"/>
      <c r="IO322" s="2"/>
      <c r="IP322" s="2"/>
      <c r="IQ322" s="2"/>
      <c r="IR322" s="2"/>
      <c r="IS322" s="2"/>
      <c r="IT322" s="2"/>
    </row>
    <row r="323" spans="1:254" s="10" customFormat="1" ht="20.399999999999999" hidden="1" customHeight="1" outlineLevel="1" x14ac:dyDescent="0.4">
      <c r="A323" s="119" t="s">
        <v>229</v>
      </c>
      <c r="B323" s="93" t="s">
        <v>325</v>
      </c>
      <c r="C323" s="93" t="s">
        <v>323</v>
      </c>
      <c r="D323" s="94">
        <v>44620</v>
      </c>
      <c r="E323" s="94">
        <v>44926</v>
      </c>
      <c r="F323" s="94">
        <v>44620</v>
      </c>
      <c r="G323" s="94">
        <v>44926</v>
      </c>
      <c r="H323" s="24" t="s">
        <v>5</v>
      </c>
      <c r="I323" s="7">
        <f>I324+I325</f>
        <v>165.52</v>
      </c>
      <c r="J323" s="7">
        <f>J324+J325</f>
        <v>165.51499999999999</v>
      </c>
      <c r="K323" s="39">
        <f t="shared" si="26"/>
        <v>99.996979217013035</v>
      </c>
      <c r="L323" s="93" t="s">
        <v>358</v>
      </c>
      <c r="M323" s="93" t="s">
        <v>508</v>
      </c>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2"/>
      <c r="EE323" s="2"/>
      <c r="EF323" s="2"/>
      <c r="EG323" s="2"/>
      <c r="EH323" s="2"/>
      <c r="EI323" s="2"/>
      <c r="EJ323" s="2"/>
      <c r="EK323" s="2"/>
      <c r="EL323" s="2"/>
      <c r="EM323" s="2"/>
      <c r="EN323" s="2"/>
      <c r="EO323" s="2"/>
      <c r="EP323" s="2"/>
      <c r="EQ323" s="2"/>
      <c r="ER323" s="2"/>
      <c r="ES323" s="2"/>
      <c r="ET323" s="2"/>
      <c r="EU323" s="2"/>
      <c r="EV323" s="2"/>
      <c r="EW323" s="2"/>
      <c r="EX323" s="2"/>
      <c r="EY323" s="2"/>
      <c r="EZ323" s="2"/>
      <c r="FA323" s="2"/>
      <c r="FB323" s="2"/>
      <c r="FC323" s="2"/>
      <c r="FD323" s="2"/>
      <c r="FE323" s="2"/>
      <c r="FF323" s="2"/>
      <c r="FG323" s="2"/>
      <c r="FH323" s="2"/>
      <c r="FI323" s="2"/>
      <c r="FJ323" s="2"/>
      <c r="FK323" s="2"/>
      <c r="FL323" s="2"/>
      <c r="FM323" s="2"/>
      <c r="FN323" s="2"/>
      <c r="FO323" s="2"/>
      <c r="FP323" s="2"/>
      <c r="FQ323" s="2"/>
      <c r="FR323" s="2"/>
      <c r="FS323" s="2"/>
      <c r="FT323" s="2"/>
      <c r="FU323" s="2"/>
      <c r="FV323" s="2"/>
      <c r="FW323" s="2"/>
      <c r="FX323" s="2"/>
      <c r="FY323" s="2"/>
      <c r="FZ323" s="2"/>
      <c r="GA323" s="2"/>
      <c r="GB323" s="2"/>
      <c r="GC323" s="2"/>
      <c r="GD323" s="2"/>
      <c r="GE323" s="2"/>
      <c r="GF323" s="2"/>
      <c r="GG323" s="2"/>
      <c r="GH323" s="2"/>
      <c r="GI323" s="2"/>
      <c r="GJ323" s="2"/>
      <c r="GK323" s="2"/>
      <c r="GL323" s="2"/>
      <c r="GM323" s="2"/>
      <c r="GN323" s="2"/>
      <c r="GO323" s="2"/>
      <c r="GP323" s="2"/>
      <c r="GQ323" s="2"/>
      <c r="GR323" s="2"/>
      <c r="GS323" s="2"/>
      <c r="GT323" s="2"/>
      <c r="GU323" s="2"/>
      <c r="GV323" s="2"/>
      <c r="GW323" s="2"/>
      <c r="GX323" s="2"/>
      <c r="GY323" s="2"/>
      <c r="GZ323" s="2"/>
      <c r="HA323" s="2"/>
      <c r="HB323" s="2"/>
      <c r="HC323" s="2"/>
      <c r="HD323" s="2"/>
      <c r="HE323" s="2"/>
      <c r="HF323" s="2"/>
      <c r="HG323" s="2"/>
      <c r="HH323" s="2"/>
      <c r="HI323" s="2"/>
      <c r="HJ323" s="2"/>
      <c r="HK323" s="2"/>
      <c r="HL323" s="2"/>
      <c r="HM323" s="2"/>
      <c r="HN323" s="2"/>
      <c r="HO323" s="2"/>
      <c r="HP323" s="2"/>
      <c r="HQ323" s="2"/>
      <c r="HR323" s="2"/>
      <c r="HS323" s="2"/>
      <c r="HT323" s="2"/>
      <c r="HU323" s="2"/>
      <c r="HV323" s="2"/>
      <c r="HW323" s="2"/>
      <c r="HX323" s="2"/>
      <c r="HY323" s="2"/>
      <c r="HZ323" s="2"/>
      <c r="IA323" s="2"/>
      <c r="IB323" s="2"/>
      <c r="IC323" s="2"/>
      <c r="ID323" s="2"/>
      <c r="IE323" s="2"/>
      <c r="IF323" s="2"/>
      <c r="IG323" s="2"/>
      <c r="IH323" s="2"/>
      <c r="II323" s="2"/>
      <c r="IJ323" s="2"/>
      <c r="IK323" s="2"/>
      <c r="IL323" s="2"/>
      <c r="IM323" s="2"/>
      <c r="IN323" s="2"/>
      <c r="IO323" s="2"/>
      <c r="IP323" s="2"/>
      <c r="IQ323" s="2"/>
      <c r="IR323" s="2"/>
      <c r="IS323" s="2"/>
      <c r="IT323" s="2"/>
    </row>
    <row r="324" spans="1:254" s="10" customFormat="1" ht="22.5" customHeight="1" outlineLevel="1" x14ac:dyDescent="0.4">
      <c r="A324" s="120"/>
      <c r="B324" s="93"/>
      <c r="C324" s="125"/>
      <c r="D324" s="94"/>
      <c r="E324" s="94"/>
      <c r="F324" s="94"/>
      <c r="G324" s="94"/>
      <c r="H324" s="88" t="s">
        <v>7</v>
      </c>
      <c r="I324" s="7">
        <v>157.24</v>
      </c>
      <c r="J324" s="7">
        <v>157.23925</v>
      </c>
      <c r="K324" s="87">
        <f t="shared" si="26"/>
        <v>99.999523022131768</v>
      </c>
      <c r="L324" s="93"/>
      <c r="M324" s="93"/>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c r="EL324" s="2"/>
      <c r="EM324" s="2"/>
      <c r="EN324" s="2"/>
      <c r="EO324" s="2"/>
      <c r="EP324" s="2"/>
      <c r="EQ324" s="2"/>
      <c r="ER324" s="2"/>
      <c r="ES324" s="2"/>
      <c r="ET324" s="2"/>
      <c r="EU324" s="2"/>
      <c r="EV324" s="2"/>
      <c r="EW324" s="2"/>
      <c r="EX324" s="2"/>
      <c r="EY324" s="2"/>
      <c r="EZ324" s="2"/>
      <c r="FA324" s="2"/>
      <c r="FB324" s="2"/>
      <c r="FC324" s="2"/>
      <c r="FD324" s="2"/>
      <c r="FE324" s="2"/>
      <c r="FF324" s="2"/>
      <c r="FG324" s="2"/>
      <c r="FH324" s="2"/>
      <c r="FI324" s="2"/>
      <c r="FJ324" s="2"/>
      <c r="FK324" s="2"/>
      <c r="FL324" s="2"/>
      <c r="FM324" s="2"/>
      <c r="FN324" s="2"/>
      <c r="FO324" s="2"/>
      <c r="FP324" s="2"/>
      <c r="FQ324" s="2"/>
      <c r="FR324" s="2"/>
      <c r="FS324" s="2"/>
      <c r="FT324" s="2"/>
      <c r="FU324" s="2"/>
      <c r="FV324" s="2"/>
      <c r="FW324" s="2"/>
      <c r="FX324" s="2"/>
      <c r="FY324" s="2"/>
      <c r="FZ324" s="2"/>
      <c r="GA324" s="2"/>
      <c r="GB324" s="2"/>
      <c r="GC324" s="2"/>
      <c r="GD324" s="2"/>
      <c r="GE324" s="2"/>
      <c r="GF324" s="2"/>
      <c r="GG324" s="2"/>
      <c r="GH324" s="2"/>
      <c r="GI324" s="2"/>
      <c r="GJ324" s="2"/>
      <c r="GK324" s="2"/>
      <c r="GL324" s="2"/>
      <c r="GM324" s="2"/>
      <c r="GN324" s="2"/>
      <c r="GO324" s="2"/>
      <c r="GP324" s="2"/>
      <c r="GQ324" s="2"/>
      <c r="GR324" s="2"/>
      <c r="GS324" s="2"/>
      <c r="GT324" s="2"/>
      <c r="GU324" s="2"/>
      <c r="GV324" s="2"/>
      <c r="GW324" s="2"/>
      <c r="GX324" s="2"/>
      <c r="GY324" s="2"/>
      <c r="GZ324" s="2"/>
      <c r="HA324" s="2"/>
      <c r="HB324" s="2"/>
      <c r="HC324" s="2"/>
      <c r="HD324" s="2"/>
      <c r="HE324" s="2"/>
      <c r="HF324" s="2"/>
      <c r="HG324" s="2"/>
      <c r="HH324" s="2"/>
      <c r="HI324" s="2"/>
      <c r="HJ324" s="2"/>
      <c r="HK324" s="2"/>
      <c r="HL324" s="2"/>
      <c r="HM324" s="2"/>
      <c r="HN324" s="2"/>
      <c r="HO324" s="2"/>
      <c r="HP324" s="2"/>
      <c r="HQ324" s="2"/>
      <c r="HR324" s="2"/>
      <c r="HS324" s="2"/>
      <c r="HT324" s="2"/>
      <c r="HU324" s="2"/>
      <c r="HV324" s="2"/>
      <c r="HW324" s="2"/>
      <c r="HX324" s="2"/>
      <c r="HY324" s="2"/>
      <c r="HZ324" s="2"/>
      <c r="IA324" s="2"/>
      <c r="IB324" s="2"/>
      <c r="IC324" s="2"/>
      <c r="ID324" s="2"/>
      <c r="IE324" s="2"/>
      <c r="IF324" s="2"/>
      <c r="IG324" s="2"/>
      <c r="IH324" s="2"/>
      <c r="II324" s="2"/>
      <c r="IJ324" s="2"/>
      <c r="IK324" s="2"/>
      <c r="IL324" s="2"/>
      <c r="IM324" s="2"/>
      <c r="IN324" s="2"/>
      <c r="IO324" s="2"/>
      <c r="IP324" s="2"/>
      <c r="IQ324" s="2"/>
      <c r="IR324" s="2"/>
      <c r="IS324" s="2"/>
      <c r="IT324" s="2"/>
    </row>
    <row r="325" spans="1:254" s="10" customFormat="1" ht="173.4" customHeight="1" outlineLevel="1" x14ac:dyDescent="0.4">
      <c r="A325" s="121"/>
      <c r="B325" s="93"/>
      <c r="C325" s="125"/>
      <c r="D325" s="94"/>
      <c r="E325" s="94"/>
      <c r="F325" s="94"/>
      <c r="G325" s="94"/>
      <c r="H325" s="88" t="s">
        <v>8</v>
      </c>
      <c r="I325" s="7">
        <v>8.2799999999999994</v>
      </c>
      <c r="J325" s="7">
        <v>8.2757500000000004</v>
      </c>
      <c r="K325" s="87">
        <f t="shared" si="26"/>
        <v>99.948671497584556</v>
      </c>
      <c r="L325" s="93"/>
      <c r="M325" s="93"/>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c r="EI325" s="2"/>
      <c r="EJ325" s="2"/>
      <c r="EK325" s="2"/>
      <c r="EL325" s="2"/>
      <c r="EM325" s="2"/>
      <c r="EN325" s="2"/>
      <c r="EO325" s="2"/>
      <c r="EP325" s="2"/>
      <c r="EQ325" s="2"/>
      <c r="ER325" s="2"/>
      <c r="ES325" s="2"/>
      <c r="ET325" s="2"/>
      <c r="EU325" s="2"/>
      <c r="EV325" s="2"/>
      <c r="EW325" s="2"/>
      <c r="EX325" s="2"/>
      <c r="EY325" s="2"/>
      <c r="EZ325" s="2"/>
      <c r="FA325" s="2"/>
      <c r="FB325" s="2"/>
      <c r="FC325" s="2"/>
      <c r="FD325" s="2"/>
      <c r="FE325" s="2"/>
      <c r="FF325" s="2"/>
      <c r="FG325" s="2"/>
      <c r="FH325" s="2"/>
      <c r="FI325" s="2"/>
      <c r="FJ325" s="2"/>
      <c r="FK325" s="2"/>
      <c r="FL325" s="2"/>
      <c r="FM325" s="2"/>
      <c r="FN325" s="2"/>
      <c r="FO325" s="2"/>
      <c r="FP325" s="2"/>
      <c r="FQ325" s="2"/>
      <c r="FR325" s="2"/>
      <c r="FS325" s="2"/>
      <c r="FT325" s="2"/>
      <c r="FU325" s="2"/>
      <c r="FV325" s="2"/>
      <c r="FW325" s="2"/>
      <c r="FX325" s="2"/>
      <c r="FY325" s="2"/>
      <c r="FZ325" s="2"/>
      <c r="GA325" s="2"/>
      <c r="GB325" s="2"/>
      <c r="GC325" s="2"/>
      <c r="GD325" s="2"/>
      <c r="GE325" s="2"/>
      <c r="GF325" s="2"/>
      <c r="GG325" s="2"/>
      <c r="GH325" s="2"/>
      <c r="GI325" s="2"/>
      <c r="GJ325" s="2"/>
      <c r="GK325" s="2"/>
      <c r="GL325" s="2"/>
      <c r="GM325" s="2"/>
      <c r="GN325" s="2"/>
      <c r="GO325" s="2"/>
      <c r="GP325" s="2"/>
      <c r="GQ325" s="2"/>
      <c r="GR325" s="2"/>
      <c r="GS325" s="2"/>
      <c r="GT325" s="2"/>
      <c r="GU325" s="2"/>
      <c r="GV325" s="2"/>
      <c r="GW325" s="2"/>
      <c r="GX325" s="2"/>
      <c r="GY325" s="2"/>
      <c r="GZ325" s="2"/>
      <c r="HA325" s="2"/>
      <c r="HB325" s="2"/>
      <c r="HC325" s="2"/>
      <c r="HD325" s="2"/>
      <c r="HE325" s="2"/>
      <c r="HF325" s="2"/>
      <c r="HG325" s="2"/>
      <c r="HH325" s="2"/>
      <c r="HI325" s="2"/>
      <c r="HJ325" s="2"/>
      <c r="HK325" s="2"/>
      <c r="HL325" s="2"/>
      <c r="HM325" s="2"/>
      <c r="HN325" s="2"/>
      <c r="HO325" s="2"/>
      <c r="HP325" s="2"/>
      <c r="HQ325" s="2"/>
      <c r="HR325" s="2"/>
      <c r="HS325" s="2"/>
      <c r="HT325" s="2"/>
      <c r="HU325" s="2"/>
      <c r="HV325" s="2"/>
      <c r="HW325" s="2"/>
      <c r="HX325" s="2"/>
      <c r="HY325" s="2"/>
      <c r="HZ325" s="2"/>
      <c r="IA325" s="2"/>
      <c r="IB325" s="2"/>
      <c r="IC325" s="2"/>
      <c r="ID325" s="2"/>
      <c r="IE325" s="2"/>
      <c r="IF325" s="2"/>
      <c r="IG325" s="2"/>
      <c r="IH325" s="2"/>
      <c r="II325" s="2"/>
      <c r="IJ325" s="2"/>
      <c r="IK325" s="2"/>
      <c r="IL325" s="2"/>
      <c r="IM325" s="2"/>
      <c r="IN325" s="2"/>
      <c r="IO325" s="2"/>
      <c r="IP325" s="2"/>
      <c r="IQ325" s="2"/>
      <c r="IR325" s="2"/>
      <c r="IS325" s="2"/>
      <c r="IT325" s="2"/>
    </row>
    <row r="326" spans="1:254" s="10" customFormat="1" ht="20.399999999999999" hidden="1" customHeight="1" outlineLevel="1" x14ac:dyDescent="0.4">
      <c r="A326" s="119" t="s">
        <v>230</v>
      </c>
      <c r="B326" s="93" t="s">
        <v>326</v>
      </c>
      <c r="C326" s="93" t="s">
        <v>323</v>
      </c>
      <c r="D326" s="94">
        <v>44620</v>
      </c>
      <c r="E326" s="94">
        <v>44926</v>
      </c>
      <c r="F326" s="94">
        <v>44620</v>
      </c>
      <c r="G326" s="94">
        <v>44926</v>
      </c>
      <c r="H326" s="24" t="s">
        <v>5</v>
      </c>
      <c r="I326" s="7">
        <f>I327+I328</f>
        <v>520.15499999999997</v>
      </c>
      <c r="J326" s="7">
        <f>J327+J328</f>
        <v>520.15328</v>
      </c>
      <c r="K326" s="39">
        <f t="shared" si="26"/>
        <v>99.999669329334523</v>
      </c>
      <c r="L326" s="93" t="s">
        <v>426</v>
      </c>
      <c r="M326" s="93" t="s">
        <v>508</v>
      </c>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c r="EI326" s="2"/>
      <c r="EJ326" s="2"/>
      <c r="EK326" s="2"/>
      <c r="EL326" s="2"/>
      <c r="EM326" s="2"/>
      <c r="EN326" s="2"/>
      <c r="EO326" s="2"/>
      <c r="EP326" s="2"/>
      <c r="EQ326" s="2"/>
      <c r="ER326" s="2"/>
      <c r="ES326" s="2"/>
      <c r="ET326" s="2"/>
      <c r="EU326" s="2"/>
      <c r="EV326" s="2"/>
      <c r="EW326" s="2"/>
      <c r="EX326" s="2"/>
      <c r="EY326" s="2"/>
      <c r="EZ326" s="2"/>
      <c r="FA326" s="2"/>
      <c r="FB326" s="2"/>
      <c r="FC326" s="2"/>
      <c r="FD326" s="2"/>
      <c r="FE326" s="2"/>
      <c r="FF326" s="2"/>
      <c r="FG326" s="2"/>
      <c r="FH326" s="2"/>
      <c r="FI326" s="2"/>
      <c r="FJ326" s="2"/>
      <c r="FK326" s="2"/>
      <c r="FL326" s="2"/>
      <c r="FM326" s="2"/>
      <c r="FN326" s="2"/>
      <c r="FO326" s="2"/>
      <c r="FP326" s="2"/>
      <c r="FQ326" s="2"/>
      <c r="FR326" s="2"/>
      <c r="FS326" s="2"/>
      <c r="FT326" s="2"/>
      <c r="FU326" s="2"/>
      <c r="FV326" s="2"/>
      <c r="FW326" s="2"/>
      <c r="FX326" s="2"/>
      <c r="FY326" s="2"/>
      <c r="FZ326" s="2"/>
      <c r="GA326" s="2"/>
      <c r="GB326" s="2"/>
      <c r="GC326" s="2"/>
      <c r="GD326" s="2"/>
      <c r="GE326" s="2"/>
      <c r="GF326" s="2"/>
      <c r="GG326" s="2"/>
      <c r="GH326" s="2"/>
      <c r="GI326" s="2"/>
      <c r="GJ326" s="2"/>
      <c r="GK326" s="2"/>
      <c r="GL326" s="2"/>
      <c r="GM326" s="2"/>
      <c r="GN326" s="2"/>
      <c r="GO326" s="2"/>
      <c r="GP326" s="2"/>
      <c r="GQ326" s="2"/>
      <c r="GR326" s="2"/>
      <c r="GS326" s="2"/>
      <c r="GT326" s="2"/>
      <c r="GU326" s="2"/>
      <c r="GV326" s="2"/>
      <c r="GW326" s="2"/>
      <c r="GX326" s="2"/>
      <c r="GY326" s="2"/>
      <c r="GZ326" s="2"/>
      <c r="HA326" s="2"/>
      <c r="HB326" s="2"/>
      <c r="HC326" s="2"/>
      <c r="HD326" s="2"/>
      <c r="HE326" s="2"/>
      <c r="HF326" s="2"/>
      <c r="HG326" s="2"/>
      <c r="HH326" s="2"/>
      <c r="HI326" s="2"/>
      <c r="HJ326" s="2"/>
      <c r="HK326" s="2"/>
      <c r="HL326" s="2"/>
      <c r="HM326" s="2"/>
      <c r="HN326" s="2"/>
      <c r="HO326" s="2"/>
      <c r="HP326" s="2"/>
      <c r="HQ326" s="2"/>
      <c r="HR326" s="2"/>
      <c r="HS326" s="2"/>
      <c r="HT326" s="2"/>
      <c r="HU326" s="2"/>
      <c r="HV326" s="2"/>
      <c r="HW326" s="2"/>
      <c r="HX326" s="2"/>
      <c r="HY326" s="2"/>
      <c r="HZ326" s="2"/>
      <c r="IA326" s="2"/>
      <c r="IB326" s="2"/>
      <c r="IC326" s="2"/>
      <c r="ID326" s="2"/>
      <c r="IE326" s="2"/>
      <c r="IF326" s="2"/>
      <c r="IG326" s="2"/>
      <c r="IH326" s="2"/>
      <c r="II326" s="2"/>
      <c r="IJ326" s="2"/>
      <c r="IK326" s="2"/>
      <c r="IL326" s="2"/>
      <c r="IM326" s="2"/>
      <c r="IN326" s="2"/>
      <c r="IO326" s="2"/>
      <c r="IP326" s="2"/>
      <c r="IQ326" s="2"/>
      <c r="IR326" s="2"/>
      <c r="IS326" s="2"/>
      <c r="IT326" s="2"/>
    </row>
    <row r="327" spans="1:254" s="10" customFormat="1" ht="22.5" customHeight="1" outlineLevel="1" x14ac:dyDescent="0.4">
      <c r="A327" s="120"/>
      <c r="B327" s="93"/>
      <c r="C327" s="125"/>
      <c r="D327" s="94"/>
      <c r="E327" s="94"/>
      <c r="F327" s="94"/>
      <c r="G327" s="94"/>
      <c r="H327" s="88" t="s">
        <v>7</v>
      </c>
      <c r="I327" s="7">
        <v>494.14800000000002</v>
      </c>
      <c r="J327" s="7">
        <v>494.14562000000001</v>
      </c>
      <c r="K327" s="87">
        <f t="shared" si="26"/>
        <v>99.999518362919602</v>
      </c>
      <c r="L327" s="93"/>
      <c r="M327" s="93"/>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c r="EK327" s="2"/>
      <c r="EL327" s="2"/>
      <c r="EM327" s="2"/>
      <c r="EN327" s="2"/>
      <c r="EO327" s="2"/>
      <c r="EP327" s="2"/>
      <c r="EQ327" s="2"/>
      <c r="ER327" s="2"/>
      <c r="ES327" s="2"/>
      <c r="ET327" s="2"/>
      <c r="EU327" s="2"/>
      <c r="EV327" s="2"/>
      <c r="EW327" s="2"/>
      <c r="EX327" s="2"/>
      <c r="EY327" s="2"/>
      <c r="EZ327" s="2"/>
      <c r="FA327" s="2"/>
      <c r="FB327" s="2"/>
      <c r="FC327" s="2"/>
      <c r="FD327" s="2"/>
      <c r="FE327" s="2"/>
      <c r="FF327" s="2"/>
      <c r="FG327" s="2"/>
      <c r="FH327" s="2"/>
      <c r="FI327" s="2"/>
      <c r="FJ327" s="2"/>
      <c r="FK327" s="2"/>
      <c r="FL327" s="2"/>
      <c r="FM327" s="2"/>
      <c r="FN327" s="2"/>
      <c r="FO327" s="2"/>
      <c r="FP327" s="2"/>
      <c r="FQ327" s="2"/>
      <c r="FR327" s="2"/>
      <c r="FS327" s="2"/>
      <c r="FT327" s="2"/>
      <c r="FU327" s="2"/>
      <c r="FV327" s="2"/>
      <c r="FW327" s="2"/>
      <c r="FX327" s="2"/>
      <c r="FY327" s="2"/>
      <c r="FZ327" s="2"/>
      <c r="GA327" s="2"/>
      <c r="GB327" s="2"/>
      <c r="GC327" s="2"/>
      <c r="GD327" s="2"/>
      <c r="GE327" s="2"/>
      <c r="GF327" s="2"/>
      <c r="GG327" s="2"/>
      <c r="GH327" s="2"/>
      <c r="GI327" s="2"/>
      <c r="GJ327" s="2"/>
      <c r="GK327" s="2"/>
      <c r="GL327" s="2"/>
      <c r="GM327" s="2"/>
      <c r="GN327" s="2"/>
      <c r="GO327" s="2"/>
      <c r="GP327" s="2"/>
      <c r="GQ327" s="2"/>
      <c r="GR327" s="2"/>
      <c r="GS327" s="2"/>
      <c r="GT327" s="2"/>
      <c r="GU327" s="2"/>
      <c r="GV327" s="2"/>
      <c r="GW327" s="2"/>
      <c r="GX327" s="2"/>
      <c r="GY327" s="2"/>
      <c r="GZ327" s="2"/>
      <c r="HA327" s="2"/>
      <c r="HB327" s="2"/>
      <c r="HC327" s="2"/>
      <c r="HD327" s="2"/>
      <c r="HE327" s="2"/>
      <c r="HF327" s="2"/>
      <c r="HG327" s="2"/>
      <c r="HH327" s="2"/>
      <c r="HI327" s="2"/>
      <c r="HJ327" s="2"/>
      <c r="HK327" s="2"/>
      <c r="HL327" s="2"/>
      <c r="HM327" s="2"/>
      <c r="HN327" s="2"/>
      <c r="HO327" s="2"/>
      <c r="HP327" s="2"/>
      <c r="HQ327" s="2"/>
      <c r="HR327" s="2"/>
      <c r="HS327" s="2"/>
      <c r="HT327" s="2"/>
      <c r="HU327" s="2"/>
      <c r="HV327" s="2"/>
      <c r="HW327" s="2"/>
      <c r="HX327" s="2"/>
      <c r="HY327" s="2"/>
      <c r="HZ327" s="2"/>
      <c r="IA327" s="2"/>
      <c r="IB327" s="2"/>
      <c r="IC327" s="2"/>
      <c r="ID327" s="2"/>
      <c r="IE327" s="2"/>
      <c r="IF327" s="2"/>
      <c r="IG327" s="2"/>
      <c r="IH327" s="2"/>
      <c r="II327" s="2"/>
      <c r="IJ327" s="2"/>
      <c r="IK327" s="2"/>
      <c r="IL327" s="2"/>
      <c r="IM327" s="2"/>
      <c r="IN327" s="2"/>
      <c r="IO327" s="2"/>
      <c r="IP327" s="2"/>
      <c r="IQ327" s="2"/>
      <c r="IR327" s="2"/>
      <c r="IS327" s="2"/>
      <c r="IT327" s="2"/>
    </row>
    <row r="328" spans="1:254" s="10" customFormat="1" ht="165" customHeight="1" outlineLevel="1" x14ac:dyDescent="0.4">
      <c r="A328" s="121"/>
      <c r="B328" s="93"/>
      <c r="C328" s="125"/>
      <c r="D328" s="94"/>
      <c r="E328" s="94"/>
      <c r="F328" s="94"/>
      <c r="G328" s="94"/>
      <c r="H328" s="88" t="s">
        <v>8</v>
      </c>
      <c r="I328" s="7">
        <v>26.007000000000001</v>
      </c>
      <c r="J328" s="7">
        <v>26.007660000000001</v>
      </c>
      <c r="K328" s="87">
        <f t="shared" si="26"/>
        <v>100.00253777829047</v>
      </c>
      <c r="L328" s="93"/>
      <c r="M328" s="93"/>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c r="EK328" s="2"/>
      <c r="EL328" s="2"/>
      <c r="EM328" s="2"/>
      <c r="EN328" s="2"/>
      <c r="EO328" s="2"/>
      <c r="EP328" s="2"/>
      <c r="EQ328" s="2"/>
      <c r="ER328" s="2"/>
      <c r="ES328" s="2"/>
      <c r="ET328" s="2"/>
      <c r="EU328" s="2"/>
      <c r="EV328" s="2"/>
      <c r="EW328" s="2"/>
      <c r="EX328" s="2"/>
      <c r="EY328" s="2"/>
      <c r="EZ328" s="2"/>
      <c r="FA328" s="2"/>
      <c r="FB328" s="2"/>
      <c r="FC328" s="2"/>
      <c r="FD328" s="2"/>
      <c r="FE328" s="2"/>
      <c r="FF328" s="2"/>
      <c r="FG328" s="2"/>
      <c r="FH328" s="2"/>
      <c r="FI328" s="2"/>
      <c r="FJ328" s="2"/>
      <c r="FK328" s="2"/>
      <c r="FL328" s="2"/>
      <c r="FM328" s="2"/>
      <c r="FN328" s="2"/>
      <c r="FO328" s="2"/>
      <c r="FP328" s="2"/>
      <c r="FQ328" s="2"/>
      <c r="FR328" s="2"/>
      <c r="FS328" s="2"/>
      <c r="FT328" s="2"/>
      <c r="FU328" s="2"/>
      <c r="FV328" s="2"/>
      <c r="FW328" s="2"/>
      <c r="FX328" s="2"/>
      <c r="FY328" s="2"/>
      <c r="FZ328" s="2"/>
      <c r="GA328" s="2"/>
      <c r="GB328" s="2"/>
      <c r="GC328" s="2"/>
      <c r="GD328" s="2"/>
      <c r="GE328" s="2"/>
      <c r="GF328" s="2"/>
      <c r="GG328" s="2"/>
      <c r="GH328" s="2"/>
      <c r="GI328" s="2"/>
      <c r="GJ328" s="2"/>
      <c r="GK328" s="2"/>
      <c r="GL328" s="2"/>
      <c r="GM328" s="2"/>
      <c r="GN328" s="2"/>
      <c r="GO328" s="2"/>
      <c r="GP328" s="2"/>
      <c r="GQ328" s="2"/>
      <c r="GR328" s="2"/>
      <c r="GS328" s="2"/>
      <c r="GT328" s="2"/>
      <c r="GU328" s="2"/>
      <c r="GV328" s="2"/>
      <c r="GW328" s="2"/>
      <c r="GX328" s="2"/>
      <c r="GY328" s="2"/>
      <c r="GZ328" s="2"/>
      <c r="HA328" s="2"/>
      <c r="HB328" s="2"/>
      <c r="HC328" s="2"/>
      <c r="HD328" s="2"/>
      <c r="HE328" s="2"/>
      <c r="HF328" s="2"/>
      <c r="HG328" s="2"/>
      <c r="HH328" s="2"/>
      <c r="HI328" s="2"/>
      <c r="HJ328" s="2"/>
      <c r="HK328" s="2"/>
      <c r="HL328" s="2"/>
      <c r="HM328" s="2"/>
      <c r="HN328" s="2"/>
      <c r="HO328" s="2"/>
      <c r="HP328" s="2"/>
      <c r="HQ328" s="2"/>
      <c r="HR328" s="2"/>
      <c r="HS328" s="2"/>
      <c r="HT328" s="2"/>
      <c r="HU328" s="2"/>
      <c r="HV328" s="2"/>
      <c r="HW328" s="2"/>
      <c r="HX328" s="2"/>
      <c r="HY328" s="2"/>
      <c r="HZ328" s="2"/>
      <c r="IA328" s="2"/>
      <c r="IB328" s="2"/>
      <c r="IC328" s="2"/>
      <c r="ID328" s="2"/>
      <c r="IE328" s="2"/>
      <c r="IF328" s="2"/>
      <c r="IG328" s="2"/>
      <c r="IH328" s="2"/>
      <c r="II328" s="2"/>
      <c r="IJ328" s="2"/>
      <c r="IK328" s="2"/>
      <c r="IL328" s="2"/>
      <c r="IM328" s="2"/>
      <c r="IN328" s="2"/>
      <c r="IO328" s="2"/>
      <c r="IP328" s="2"/>
      <c r="IQ328" s="2"/>
      <c r="IR328" s="2"/>
      <c r="IS328" s="2"/>
      <c r="IT328" s="2"/>
    </row>
    <row r="329" spans="1:254" s="10" customFormat="1" ht="36.6" customHeight="1" outlineLevel="1" x14ac:dyDescent="0.4">
      <c r="A329" s="119" t="s">
        <v>231</v>
      </c>
      <c r="B329" s="93" t="s">
        <v>466</v>
      </c>
      <c r="C329" s="93" t="s">
        <v>467</v>
      </c>
      <c r="D329" s="94">
        <v>44862</v>
      </c>
      <c r="E329" s="94">
        <v>44926</v>
      </c>
      <c r="F329" s="94">
        <v>44862</v>
      </c>
      <c r="G329" s="94">
        <v>44926</v>
      </c>
      <c r="H329" s="88" t="s">
        <v>5</v>
      </c>
      <c r="I329" s="7">
        <f>I330+I331</f>
        <v>1835.02</v>
      </c>
      <c r="J329" s="7">
        <f>J330+J331</f>
        <v>0</v>
      </c>
      <c r="K329" s="87">
        <f t="shared" si="26"/>
        <v>0</v>
      </c>
      <c r="L329" s="93" t="s">
        <v>557</v>
      </c>
      <c r="M329" s="93" t="s">
        <v>533</v>
      </c>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c r="EO329" s="2"/>
      <c r="EP329" s="2"/>
      <c r="EQ329" s="2"/>
      <c r="ER329" s="2"/>
      <c r="ES329" s="2"/>
      <c r="ET329" s="2"/>
      <c r="EU329" s="2"/>
      <c r="EV329" s="2"/>
      <c r="EW329" s="2"/>
      <c r="EX329" s="2"/>
      <c r="EY329" s="2"/>
      <c r="EZ329" s="2"/>
      <c r="FA329" s="2"/>
      <c r="FB329" s="2"/>
      <c r="FC329" s="2"/>
      <c r="FD329" s="2"/>
      <c r="FE329" s="2"/>
      <c r="FF329" s="2"/>
      <c r="FG329" s="2"/>
      <c r="FH329" s="2"/>
      <c r="FI329" s="2"/>
      <c r="FJ329" s="2"/>
      <c r="FK329" s="2"/>
      <c r="FL329" s="2"/>
      <c r="FM329" s="2"/>
      <c r="FN329" s="2"/>
      <c r="FO329" s="2"/>
      <c r="FP329" s="2"/>
      <c r="FQ329" s="2"/>
      <c r="FR329" s="2"/>
      <c r="FS329" s="2"/>
      <c r="FT329" s="2"/>
      <c r="FU329" s="2"/>
      <c r="FV329" s="2"/>
      <c r="FW329" s="2"/>
      <c r="FX329" s="2"/>
      <c r="FY329" s="2"/>
      <c r="FZ329" s="2"/>
      <c r="GA329" s="2"/>
      <c r="GB329" s="2"/>
      <c r="GC329" s="2"/>
      <c r="GD329" s="2"/>
      <c r="GE329" s="2"/>
      <c r="GF329" s="2"/>
      <c r="GG329" s="2"/>
      <c r="GH329" s="2"/>
      <c r="GI329" s="2"/>
      <c r="GJ329" s="2"/>
      <c r="GK329" s="2"/>
      <c r="GL329" s="2"/>
      <c r="GM329" s="2"/>
      <c r="GN329" s="2"/>
      <c r="GO329" s="2"/>
      <c r="GP329" s="2"/>
      <c r="GQ329" s="2"/>
      <c r="GR329" s="2"/>
      <c r="GS329" s="2"/>
      <c r="GT329" s="2"/>
      <c r="GU329" s="2"/>
      <c r="GV329" s="2"/>
      <c r="GW329" s="2"/>
      <c r="GX329" s="2"/>
      <c r="GY329" s="2"/>
      <c r="GZ329" s="2"/>
      <c r="HA329" s="2"/>
      <c r="HB329" s="2"/>
      <c r="HC329" s="2"/>
      <c r="HD329" s="2"/>
      <c r="HE329" s="2"/>
      <c r="HF329" s="2"/>
      <c r="HG329" s="2"/>
      <c r="HH329" s="2"/>
      <c r="HI329" s="2"/>
      <c r="HJ329" s="2"/>
      <c r="HK329" s="2"/>
      <c r="HL329" s="2"/>
      <c r="HM329" s="2"/>
      <c r="HN329" s="2"/>
      <c r="HO329" s="2"/>
      <c r="HP329" s="2"/>
      <c r="HQ329" s="2"/>
      <c r="HR329" s="2"/>
      <c r="HS329" s="2"/>
      <c r="HT329" s="2"/>
      <c r="HU329" s="2"/>
      <c r="HV329" s="2"/>
      <c r="HW329" s="2"/>
      <c r="HX329" s="2"/>
      <c r="HY329" s="2"/>
      <c r="HZ329" s="2"/>
      <c r="IA329" s="2"/>
      <c r="IB329" s="2"/>
      <c r="IC329" s="2"/>
      <c r="ID329" s="2"/>
      <c r="IE329" s="2"/>
      <c r="IF329" s="2"/>
      <c r="IG329" s="2"/>
      <c r="IH329" s="2"/>
      <c r="II329" s="2"/>
      <c r="IJ329" s="2"/>
      <c r="IK329" s="2"/>
      <c r="IL329" s="2"/>
      <c r="IM329" s="2"/>
      <c r="IN329" s="2"/>
      <c r="IO329" s="2"/>
      <c r="IP329" s="2"/>
      <c r="IQ329" s="2"/>
      <c r="IR329" s="2"/>
      <c r="IS329" s="2"/>
      <c r="IT329" s="2"/>
    </row>
    <row r="330" spans="1:254" s="10" customFormat="1" ht="22.5" customHeight="1" outlineLevel="1" x14ac:dyDescent="0.4">
      <c r="A330" s="120"/>
      <c r="B330" s="93"/>
      <c r="C330" s="125"/>
      <c r="D330" s="94"/>
      <c r="E330" s="94"/>
      <c r="F330" s="94"/>
      <c r="G330" s="94"/>
      <c r="H330" s="88" t="s">
        <v>7</v>
      </c>
      <c r="I330" s="7">
        <v>1743.27</v>
      </c>
      <c r="J330" s="7">
        <v>0</v>
      </c>
      <c r="K330" s="87">
        <f t="shared" si="26"/>
        <v>0</v>
      </c>
      <c r="L330" s="93"/>
      <c r="M330" s="93"/>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c r="EI330" s="2"/>
      <c r="EJ330" s="2"/>
      <c r="EK330" s="2"/>
      <c r="EL330" s="2"/>
      <c r="EM330" s="2"/>
      <c r="EN330" s="2"/>
      <c r="EO330" s="2"/>
      <c r="EP330" s="2"/>
      <c r="EQ330" s="2"/>
      <c r="ER330" s="2"/>
      <c r="ES330" s="2"/>
      <c r="ET330" s="2"/>
      <c r="EU330" s="2"/>
      <c r="EV330" s="2"/>
      <c r="EW330" s="2"/>
      <c r="EX330" s="2"/>
      <c r="EY330" s="2"/>
      <c r="EZ330" s="2"/>
      <c r="FA330" s="2"/>
      <c r="FB330" s="2"/>
      <c r="FC330" s="2"/>
      <c r="FD330" s="2"/>
      <c r="FE330" s="2"/>
      <c r="FF330" s="2"/>
      <c r="FG330" s="2"/>
      <c r="FH330" s="2"/>
      <c r="FI330" s="2"/>
      <c r="FJ330" s="2"/>
      <c r="FK330" s="2"/>
      <c r="FL330" s="2"/>
      <c r="FM330" s="2"/>
      <c r="FN330" s="2"/>
      <c r="FO330" s="2"/>
      <c r="FP330" s="2"/>
      <c r="FQ330" s="2"/>
      <c r="FR330" s="2"/>
      <c r="FS330" s="2"/>
      <c r="FT330" s="2"/>
      <c r="FU330" s="2"/>
      <c r="FV330" s="2"/>
      <c r="FW330" s="2"/>
      <c r="FX330" s="2"/>
      <c r="FY330" s="2"/>
      <c r="FZ330" s="2"/>
      <c r="GA330" s="2"/>
      <c r="GB330" s="2"/>
      <c r="GC330" s="2"/>
      <c r="GD330" s="2"/>
      <c r="GE330" s="2"/>
      <c r="GF330" s="2"/>
      <c r="GG330" s="2"/>
      <c r="GH330" s="2"/>
      <c r="GI330" s="2"/>
      <c r="GJ330" s="2"/>
      <c r="GK330" s="2"/>
      <c r="GL330" s="2"/>
      <c r="GM330" s="2"/>
      <c r="GN330" s="2"/>
      <c r="GO330" s="2"/>
      <c r="GP330" s="2"/>
      <c r="GQ330" s="2"/>
      <c r="GR330" s="2"/>
      <c r="GS330" s="2"/>
      <c r="GT330" s="2"/>
      <c r="GU330" s="2"/>
      <c r="GV330" s="2"/>
      <c r="GW330" s="2"/>
      <c r="GX330" s="2"/>
      <c r="GY330" s="2"/>
      <c r="GZ330" s="2"/>
      <c r="HA330" s="2"/>
      <c r="HB330" s="2"/>
      <c r="HC330" s="2"/>
      <c r="HD330" s="2"/>
      <c r="HE330" s="2"/>
      <c r="HF330" s="2"/>
      <c r="HG330" s="2"/>
      <c r="HH330" s="2"/>
      <c r="HI330" s="2"/>
      <c r="HJ330" s="2"/>
      <c r="HK330" s="2"/>
      <c r="HL330" s="2"/>
      <c r="HM330" s="2"/>
      <c r="HN330" s="2"/>
      <c r="HO330" s="2"/>
      <c r="HP330" s="2"/>
      <c r="HQ330" s="2"/>
      <c r="HR330" s="2"/>
      <c r="HS330" s="2"/>
      <c r="HT330" s="2"/>
      <c r="HU330" s="2"/>
      <c r="HV330" s="2"/>
      <c r="HW330" s="2"/>
      <c r="HX330" s="2"/>
      <c r="HY330" s="2"/>
      <c r="HZ330" s="2"/>
      <c r="IA330" s="2"/>
      <c r="IB330" s="2"/>
      <c r="IC330" s="2"/>
      <c r="ID330" s="2"/>
      <c r="IE330" s="2"/>
      <c r="IF330" s="2"/>
      <c r="IG330" s="2"/>
      <c r="IH330" s="2"/>
      <c r="II330" s="2"/>
      <c r="IJ330" s="2"/>
      <c r="IK330" s="2"/>
      <c r="IL330" s="2"/>
      <c r="IM330" s="2"/>
      <c r="IN330" s="2"/>
      <c r="IO330" s="2"/>
      <c r="IP330" s="2"/>
      <c r="IQ330" s="2"/>
      <c r="IR330" s="2"/>
      <c r="IS330" s="2"/>
      <c r="IT330" s="2"/>
    </row>
    <row r="331" spans="1:254" s="10" customFormat="1" ht="136.94999999999999" customHeight="1" outlineLevel="1" x14ac:dyDescent="0.4">
      <c r="A331" s="121"/>
      <c r="B331" s="93"/>
      <c r="C331" s="125"/>
      <c r="D331" s="94"/>
      <c r="E331" s="94"/>
      <c r="F331" s="94"/>
      <c r="G331" s="94"/>
      <c r="H331" s="88" t="s">
        <v>8</v>
      </c>
      <c r="I331" s="7">
        <v>91.75</v>
      </c>
      <c r="J331" s="7">
        <v>0</v>
      </c>
      <c r="K331" s="87">
        <f t="shared" si="26"/>
        <v>0</v>
      </c>
      <c r="L331" s="93"/>
      <c r="M331" s="93"/>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2"/>
      <c r="EE331" s="2"/>
      <c r="EF331" s="2"/>
      <c r="EG331" s="2"/>
      <c r="EH331" s="2"/>
      <c r="EI331" s="2"/>
      <c r="EJ331" s="2"/>
      <c r="EK331" s="2"/>
      <c r="EL331" s="2"/>
      <c r="EM331" s="2"/>
      <c r="EN331" s="2"/>
      <c r="EO331" s="2"/>
      <c r="EP331" s="2"/>
      <c r="EQ331" s="2"/>
      <c r="ER331" s="2"/>
      <c r="ES331" s="2"/>
      <c r="ET331" s="2"/>
      <c r="EU331" s="2"/>
      <c r="EV331" s="2"/>
      <c r="EW331" s="2"/>
      <c r="EX331" s="2"/>
      <c r="EY331" s="2"/>
      <c r="EZ331" s="2"/>
      <c r="FA331" s="2"/>
      <c r="FB331" s="2"/>
      <c r="FC331" s="2"/>
      <c r="FD331" s="2"/>
      <c r="FE331" s="2"/>
      <c r="FF331" s="2"/>
      <c r="FG331" s="2"/>
      <c r="FH331" s="2"/>
      <c r="FI331" s="2"/>
      <c r="FJ331" s="2"/>
      <c r="FK331" s="2"/>
      <c r="FL331" s="2"/>
      <c r="FM331" s="2"/>
      <c r="FN331" s="2"/>
      <c r="FO331" s="2"/>
      <c r="FP331" s="2"/>
      <c r="FQ331" s="2"/>
      <c r="FR331" s="2"/>
      <c r="FS331" s="2"/>
      <c r="FT331" s="2"/>
      <c r="FU331" s="2"/>
      <c r="FV331" s="2"/>
      <c r="FW331" s="2"/>
      <c r="FX331" s="2"/>
      <c r="FY331" s="2"/>
      <c r="FZ331" s="2"/>
      <c r="GA331" s="2"/>
      <c r="GB331" s="2"/>
      <c r="GC331" s="2"/>
      <c r="GD331" s="2"/>
      <c r="GE331" s="2"/>
      <c r="GF331" s="2"/>
      <c r="GG331" s="2"/>
      <c r="GH331" s="2"/>
      <c r="GI331" s="2"/>
      <c r="GJ331" s="2"/>
      <c r="GK331" s="2"/>
      <c r="GL331" s="2"/>
      <c r="GM331" s="2"/>
      <c r="GN331" s="2"/>
      <c r="GO331" s="2"/>
      <c r="GP331" s="2"/>
      <c r="GQ331" s="2"/>
      <c r="GR331" s="2"/>
      <c r="GS331" s="2"/>
      <c r="GT331" s="2"/>
      <c r="GU331" s="2"/>
      <c r="GV331" s="2"/>
      <c r="GW331" s="2"/>
      <c r="GX331" s="2"/>
      <c r="GY331" s="2"/>
      <c r="GZ331" s="2"/>
      <c r="HA331" s="2"/>
      <c r="HB331" s="2"/>
      <c r="HC331" s="2"/>
      <c r="HD331" s="2"/>
      <c r="HE331" s="2"/>
      <c r="HF331" s="2"/>
      <c r="HG331" s="2"/>
      <c r="HH331" s="2"/>
      <c r="HI331" s="2"/>
      <c r="HJ331" s="2"/>
      <c r="HK331" s="2"/>
      <c r="HL331" s="2"/>
      <c r="HM331" s="2"/>
      <c r="HN331" s="2"/>
      <c r="HO331" s="2"/>
      <c r="HP331" s="2"/>
      <c r="HQ331" s="2"/>
      <c r="HR331" s="2"/>
      <c r="HS331" s="2"/>
      <c r="HT331" s="2"/>
      <c r="HU331" s="2"/>
      <c r="HV331" s="2"/>
      <c r="HW331" s="2"/>
      <c r="HX331" s="2"/>
      <c r="HY331" s="2"/>
      <c r="HZ331" s="2"/>
      <c r="IA331" s="2"/>
      <c r="IB331" s="2"/>
      <c r="IC331" s="2"/>
      <c r="ID331" s="2"/>
      <c r="IE331" s="2"/>
      <c r="IF331" s="2"/>
      <c r="IG331" s="2"/>
      <c r="IH331" s="2"/>
      <c r="II331" s="2"/>
      <c r="IJ331" s="2"/>
      <c r="IK331" s="2"/>
      <c r="IL331" s="2"/>
      <c r="IM331" s="2"/>
      <c r="IN331" s="2"/>
      <c r="IO331" s="2"/>
      <c r="IP331" s="2"/>
      <c r="IQ331" s="2"/>
      <c r="IR331" s="2"/>
      <c r="IS331" s="2"/>
      <c r="IT331" s="2"/>
    </row>
    <row r="332" spans="1:254" s="10" customFormat="1" ht="20.399999999999999" hidden="1" customHeight="1" outlineLevel="1" x14ac:dyDescent="0.4">
      <c r="A332" s="119" t="s">
        <v>232</v>
      </c>
      <c r="B332" s="93" t="s">
        <v>522</v>
      </c>
      <c r="C332" s="93" t="s">
        <v>327</v>
      </c>
      <c r="D332" s="94">
        <v>44620</v>
      </c>
      <c r="E332" s="94">
        <v>44926</v>
      </c>
      <c r="F332" s="94">
        <v>44620</v>
      </c>
      <c r="G332" s="94">
        <v>44926</v>
      </c>
      <c r="H332" s="24" t="s">
        <v>5</v>
      </c>
      <c r="I332" s="7">
        <f>I333+I334</f>
        <v>416.5</v>
      </c>
      <c r="J332" s="7">
        <f>J333+J334</f>
        <v>416.5</v>
      </c>
      <c r="K332" s="39">
        <f t="shared" si="26"/>
        <v>100</v>
      </c>
      <c r="L332" s="93" t="s">
        <v>427</v>
      </c>
      <c r="M332" s="93" t="s">
        <v>508</v>
      </c>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2"/>
      <c r="EE332" s="2"/>
      <c r="EF332" s="2"/>
      <c r="EG332" s="2"/>
      <c r="EH332" s="2"/>
      <c r="EI332" s="2"/>
      <c r="EJ332" s="2"/>
      <c r="EK332" s="2"/>
      <c r="EL332" s="2"/>
      <c r="EM332" s="2"/>
      <c r="EN332" s="2"/>
      <c r="EO332" s="2"/>
      <c r="EP332" s="2"/>
      <c r="EQ332" s="2"/>
      <c r="ER332" s="2"/>
      <c r="ES332" s="2"/>
      <c r="ET332" s="2"/>
      <c r="EU332" s="2"/>
      <c r="EV332" s="2"/>
      <c r="EW332" s="2"/>
      <c r="EX332" s="2"/>
      <c r="EY332" s="2"/>
      <c r="EZ332" s="2"/>
      <c r="FA332" s="2"/>
      <c r="FB332" s="2"/>
      <c r="FC332" s="2"/>
      <c r="FD332" s="2"/>
      <c r="FE332" s="2"/>
      <c r="FF332" s="2"/>
      <c r="FG332" s="2"/>
      <c r="FH332" s="2"/>
      <c r="FI332" s="2"/>
      <c r="FJ332" s="2"/>
      <c r="FK332" s="2"/>
      <c r="FL332" s="2"/>
      <c r="FM332" s="2"/>
      <c r="FN332" s="2"/>
      <c r="FO332" s="2"/>
      <c r="FP332" s="2"/>
      <c r="FQ332" s="2"/>
      <c r="FR332" s="2"/>
      <c r="FS332" s="2"/>
      <c r="FT332" s="2"/>
      <c r="FU332" s="2"/>
      <c r="FV332" s="2"/>
      <c r="FW332" s="2"/>
      <c r="FX332" s="2"/>
      <c r="FY332" s="2"/>
      <c r="FZ332" s="2"/>
      <c r="GA332" s="2"/>
      <c r="GB332" s="2"/>
      <c r="GC332" s="2"/>
      <c r="GD332" s="2"/>
      <c r="GE332" s="2"/>
      <c r="GF332" s="2"/>
      <c r="GG332" s="2"/>
      <c r="GH332" s="2"/>
      <c r="GI332" s="2"/>
      <c r="GJ332" s="2"/>
      <c r="GK332" s="2"/>
      <c r="GL332" s="2"/>
      <c r="GM332" s="2"/>
      <c r="GN332" s="2"/>
      <c r="GO332" s="2"/>
      <c r="GP332" s="2"/>
      <c r="GQ332" s="2"/>
      <c r="GR332" s="2"/>
      <c r="GS332" s="2"/>
      <c r="GT332" s="2"/>
      <c r="GU332" s="2"/>
      <c r="GV332" s="2"/>
      <c r="GW332" s="2"/>
      <c r="GX332" s="2"/>
      <c r="GY332" s="2"/>
      <c r="GZ332" s="2"/>
      <c r="HA332" s="2"/>
      <c r="HB332" s="2"/>
      <c r="HC332" s="2"/>
      <c r="HD332" s="2"/>
      <c r="HE332" s="2"/>
      <c r="HF332" s="2"/>
      <c r="HG332" s="2"/>
      <c r="HH332" s="2"/>
      <c r="HI332" s="2"/>
      <c r="HJ332" s="2"/>
      <c r="HK332" s="2"/>
      <c r="HL332" s="2"/>
      <c r="HM332" s="2"/>
      <c r="HN332" s="2"/>
      <c r="HO332" s="2"/>
      <c r="HP332" s="2"/>
      <c r="HQ332" s="2"/>
      <c r="HR332" s="2"/>
      <c r="HS332" s="2"/>
      <c r="HT332" s="2"/>
      <c r="HU332" s="2"/>
      <c r="HV332" s="2"/>
      <c r="HW332" s="2"/>
      <c r="HX332" s="2"/>
      <c r="HY332" s="2"/>
      <c r="HZ332" s="2"/>
      <c r="IA332" s="2"/>
      <c r="IB332" s="2"/>
      <c r="IC332" s="2"/>
      <c r="ID332" s="2"/>
      <c r="IE332" s="2"/>
      <c r="IF332" s="2"/>
      <c r="IG332" s="2"/>
      <c r="IH332" s="2"/>
      <c r="II332" s="2"/>
      <c r="IJ332" s="2"/>
      <c r="IK332" s="2"/>
      <c r="IL332" s="2"/>
      <c r="IM332" s="2"/>
      <c r="IN332" s="2"/>
      <c r="IO332" s="2"/>
      <c r="IP332" s="2"/>
      <c r="IQ332" s="2"/>
      <c r="IR332" s="2"/>
      <c r="IS332" s="2"/>
      <c r="IT332" s="2"/>
    </row>
    <row r="333" spans="1:254" s="10" customFormat="1" ht="22.5" customHeight="1" outlineLevel="1" x14ac:dyDescent="0.4">
      <c r="A333" s="120"/>
      <c r="B333" s="93"/>
      <c r="C333" s="125"/>
      <c r="D333" s="94"/>
      <c r="E333" s="94"/>
      <c r="F333" s="94"/>
      <c r="G333" s="94"/>
      <c r="H333" s="88" t="s">
        <v>7</v>
      </c>
      <c r="I333" s="7">
        <v>395.68</v>
      </c>
      <c r="J333" s="7">
        <v>395.67500000000001</v>
      </c>
      <c r="K333" s="87">
        <f t="shared" si="26"/>
        <v>99.998736352608162</v>
      </c>
      <c r="L333" s="93"/>
      <c r="M333" s="93"/>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c r="EL333" s="2"/>
      <c r="EM333" s="2"/>
      <c r="EN333" s="2"/>
      <c r="EO333" s="2"/>
      <c r="EP333" s="2"/>
      <c r="EQ333" s="2"/>
      <c r="ER333" s="2"/>
      <c r="ES333" s="2"/>
      <c r="ET333" s="2"/>
      <c r="EU333" s="2"/>
      <c r="EV333" s="2"/>
      <c r="EW333" s="2"/>
      <c r="EX333" s="2"/>
      <c r="EY333" s="2"/>
      <c r="EZ333" s="2"/>
      <c r="FA333" s="2"/>
      <c r="FB333" s="2"/>
      <c r="FC333" s="2"/>
      <c r="FD333" s="2"/>
      <c r="FE333" s="2"/>
      <c r="FF333" s="2"/>
      <c r="FG333" s="2"/>
      <c r="FH333" s="2"/>
      <c r="FI333" s="2"/>
      <c r="FJ333" s="2"/>
      <c r="FK333" s="2"/>
      <c r="FL333" s="2"/>
      <c r="FM333" s="2"/>
      <c r="FN333" s="2"/>
      <c r="FO333" s="2"/>
      <c r="FP333" s="2"/>
      <c r="FQ333" s="2"/>
      <c r="FR333" s="2"/>
      <c r="FS333" s="2"/>
      <c r="FT333" s="2"/>
      <c r="FU333" s="2"/>
      <c r="FV333" s="2"/>
      <c r="FW333" s="2"/>
      <c r="FX333" s="2"/>
      <c r="FY333" s="2"/>
      <c r="FZ333" s="2"/>
      <c r="GA333" s="2"/>
      <c r="GB333" s="2"/>
      <c r="GC333" s="2"/>
      <c r="GD333" s="2"/>
      <c r="GE333" s="2"/>
      <c r="GF333" s="2"/>
      <c r="GG333" s="2"/>
      <c r="GH333" s="2"/>
      <c r="GI333" s="2"/>
      <c r="GJ333" s="2"/>
      <c r="GK333" s="2"/>
      <c r="GL333" s="2"/>
      <c r="GM333" s="2"/>
      <c r="GN333" s="2"/>
      <c r="GO333" s="2"/>
      <c r="GP333" s="2"/>
      <c r="GQ333" s="2"/>
      <c r="GR333" s="2"/>
      <c r="GS333" s="2"/>
      <c r="GT333" s="2"/>
      <c r="GU333" s="2"/>
      <c r="GV333" s="2"/>
      <c r="GW333" s="2"/>
      <c r="GX333" s="2"/>
      <c r="GY333" s="2"/>
      <c r="GZ333" s="2"/>
      <c r="HA333" s="2"/>
      <c r="HB333" s="2"/>
      <c r="HC333" s="2"/>
      <c r="HD333" s="2"/>
      <c r="HE333" s="2"/>
      <c r="HF333" s="2"/>
      <c r="HG333" s="2"/>
      <c r="HH333" s="2"/>
      <c r="HI333" s="2"/>
      <c r="HJ333" s="2"/>
      <c r="HK333" s="2"/>
      <c r="HL333" s="2"/>
      <c r="HM333" s="2"/>
      <c r="HN333" s="2"/>
      <c r="HO333" s="2"/>
      <c r="HP333" s="2"/>
      <c r="HQ333" s="2"/>
      <c r="HR333" s="2"/>
      <c r="HS333" s="2"/>
      <c r="HT333" s="2"/>
      <c r="HU333" s="2"/>
      <c r="HV333" s="2"/>
      <c r="HW333" s="2"/>
      <c r="HX333" s="2"/>
      <c r="HY333" s="2"/>
      <c r="HZ333" s="2"/>
      <c r="IA333" s="2"/>
      <c r="IB333" s="2"/>
      <c r="IC333" s="2"/>
      <c r="ID333" s="2"/>
      <c r="IE333" s="2"/>
      <c r="IF333" s="2"/>
      <c r="IG333" s="2"/>
      <c r="IH333" s="2"/>
      <c r="II333" s="2"/>
      <c r="IJ333" s="2"/>
      <c r="IK333" s="2"/>
      <c r="IL333" s="2"/>
      <c r="IM333" s="2"/>
      <c r="IN333" s="2"/>
      <c r="IO333" s="2"/>
      <c r="IP333" s="2"/>
      <c r="IQ333" s="2"/>
      <c r="IR333" s="2"/>
      <c r="IS333" s="2"/>
      <c r="IT333" s="2"/>
    </row>
    <row r="334" spans="1:254" s="10" customFormat="1" ht="135" customHeight="1" outlineLevel="1" x14ac:dyDescent="0.4">
      <c r="A334" s="121"/>
      <c r="B334" s="93"/>
      <c r="C334" s="125"/>
      <c r="D334" s="94"/>
      <c r="E334" s="94"/>
      <c r="F334" s="94"/>
      <c r="G334" s="94"/>
      <c r="H334" s="88" t="s">
        <v>8</v>
      </c>
      <c r="I334" s="7">
        <v>20.82</v>
      </c>
      <c r="J334" s="7">
        <v>20.824999999999999</v>
      </c>
      <c r="K334" s="87">
        <f t="shared" si="26"/>
        <v>100.02401536983669</v>
      </c>
      <c r="L334" s="93"/>
      <c r="M334" s="93"/>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c r="EK334" s="2"/>
      <c r="EL334" s="2"/>
      <c r="EM334" s="2"/>
      <c r="EN334" s="2"/>
      <c r="EO334" s="2"/>
      <c r="EP334" s="2"/>
      <c r="EQ334" s="2"/>
      <c r="ER334" s="2"/>
      <c r="ES334" s="2"/>
      <c r="ET334" s="2"/>
      <c r="EU334" s="2"/>
      <c r="EV334" s="2"/>
      <c r="EW334" s="2"/>
      <c r="EX334" s="2"/>
      <c r="EY334" s="2"/>
      <c r="EZ334" s="2"/>
      <c r="FA334" s="2"/>
      <c r="FB334" s="2"/>
      <c r="FC334" s="2"/>
      <c r="FD334" s="2"/>
      <c r="FE334" s="2"/>
      <c r="FF334" s="2"/>
      <c r="FG334" s="2"/>
      <c r="FH334" s="2"/>
      <c r="FI334" s="2"/>
      <c r="FJ334" s="2"/>
      <c r="FK334" s="2"/>
      <c r="FL334" s="2"/>
      <c r="FM334" s="2"/>
      <c r="FN334" s="2"/>
      <c r="FO334" s="2"/>
      <c r="FP334" s="2"/>
      <c r="FQ334" s="2"/>
      <c r="FR334" s="2"/>
      <c r="FS334" s="2"/>
      <c r="FT334" s="2"/>
      <c r="FU334" s="2"/>
      <c r="FV334" s="2"/>
      <c r="FW334" s="2"/>
      <c r="FX334" s="2"/>
      <c r="FY334" s="2"/>
      <c r="FZ334" s="2"/>
      <c r="GA334" s="2"/>
      <c r="GB334" s="2"/>
      <c r="GC334" s="2"/>
      <c r="GD334" s="2"/>
      <c r="GE334" s="2"/>
      <c r="GF334" s="2"/>
      <c r="GG334" s="2"/>
      <c r="GH334" s="2"/>
      <c r="GI334" s="2"/>
      <c r="GJ334" s="2"/>
      <c r="GK334" s="2"/>
      <c r="GL334" s="2"/>
      <c r="GM334" s="2"/>
      <c r="GN334" s="2"/>
      <c r="GO334" s="2"/>
      <c r="GP334" s="2"/>
      <c r="GQ334" s="2"/>
      <c r="GR334" s="2"/>
      <c r="GS334" s="2"/>
      <c r="GT334" s="2"/>
      <c r="GU334" s="2"/>
      <c r="GV334" s="2"/>
      <c r="GW334" s="2"/>
      <c r="GX334" s="2"/>
      <c r="GY334" s="2"/>
      <c r="GZ334" s="2"/>
      <c r="HA334" s="2"/>
      <c r="HB334" s="2"/>
      <c r="HC334" s="2"/>
      <c r="HD334" s="2"/>
      <c r="HE334" s="2"/>
      <c r="HF334" s="2"/>
      <c r="HG334" s="2"/>
      <c r="HH334" s="2"/>
      <c r="HI334" s="2"/>
      <c r="HJ334" s="2"/>
      <c r="HK334" s="2"/>
      <c r="HL334" s="2"/>
      <c r="HM334" s="2"/>
      <c r="HN334" s="2"/>
      <c r="HO334" s="2"/>
      <c r="HP334" s="2"/>
      <c r="HQ334" s="2"/>
      <c r="HR334" s="2"/>
      <c r="HS334" s="2"/>
      <c r="HT334" s="2"/>
      <c r="HU334" s="2"/>
      <c r="HV334" s="2"/>
      <c r="HW334" s="2"/>
      <c r="HX334" s="2"/>
      <c r="HY334" s="2"/>
      <c r="HZ334" s="2"/>
      <c r="IA334" s="2"/>
      <c r="IB334" s="2"/>
      <c r="IC334" s="2"/>
      <c r="ID334" s="2"/>
      <c r="IE334" s="2"/>
      <c r="IF334" s="2"/>
      <c r="IG334" s="2"/>
      <c r="IH334" s="2"/>
      <c r="II334" s="2"/>
      <c r="IJ334" s="2"/>
      <c r="IK334" s="2"/>
      <c r="IL334" s="2"/>
      <c r="IM334" s="2"/>
      <c r="IN334" s="2"/>
      <c r="IO334" s="2"/>
      <c r="IP334" s="2"/>
      <c r="IQ334" s="2"/>
      <c r="IR334" s="2"/>
      <c r="IS334" s="2"/>
      <c r="IT334" s="2"/>
    </row>
    <row r="335" spans="1:254" s="10" customFormat="1" ht="20.399999999999999" hidden="1" customHeight="1" outlineLevel="1" x14ac:dyDescent="0.4">
      <c r="A335" s="119" t="s">
        <v>233</v>
      </c>
      <c r="B335" s="93" t="s">
        <v>523</v>
      </c>
      <c r="C335" s="93" t="s">
        <v>327</v>
      </c>
      <c r="D335" s="94">
        <v>44620</v>
      </c>
      <c r="E335" s="94">
        <v>44926</v>
      </c>
      <c r="F335" s="94">
        <v>44620</v>
      </c>
      <c r="G335" s="94">
        <v>44926</v>
      </c>
      <c r="H335" s="24" t="s">
        <v>5</v>
      </c>
      <c r="I335" s="7">
        <f>I336+I337</f>
        <v>238</v>
      </c>
      <c r="J335" s="7">
        <f>J336+J337</f>
        <v>238</v>
      </c>
      <c r="K335" s="39">
        <f t="shared" si="26"/>
        <v>100</v>
      </c>
      <c r="L335" s="93" t="s">
        <v>428</v>
      </c>
      <c r="M335" s="93" t="s">
        <v>508</v>
      </c>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c r="EK335" s="2"/>
      <c r="EL335" s="2"/>
      <c r="EM335" s="2"/>
      <c r="EN335" s="2"/>
      <c r="EO335" s="2"/>
      <c r="EP335" s="2"/>
      <c r="EQ335" s="2"/>
      <c r="ER335" s="2"/>
      <c r="ES335" s="2"/>
      <c r="ET335" s="2"/>
      <c r="EU335" s="2"/>
      <c r="EV335" s="2"/>
      <c r="EW335" s="2"/>
      <c r="EX335" s="2"/>
      <c r="EY335" s="2"/>
      <c r="EZ335" s="2"/>
      <c r="FA335" s="2"/>
      <c r="FB335" s="2"/>
      <c r="FC335" s="2"/>
      <c r="FD335" s="2"/>
      <c r="FE335" s="2"/>
      <c r="FF335" s="2"/>
      <c r="FG335" s="2"/>
      <c r="FH335" s="2"/>
      <c r="FI335" s="2"/>
      <c r="FJ335" s="2"/>
      <c r="FK335" s="2"/>
      <c r="FL335" s="2"/>
      <c r="FM335" s="2"/>
      <c r="FN335" s="2"/>
      <c r="FO335" s="2"/>
      <c r="FP335" s="2"/>
      <c r="FQ335" s="2"/>
      <c r="FR335" s="2"/>
      <c r="FS335" s="2"/>
      <c r="FT335" s="2"/>
      <c r="FU335" s="2"/>
      <c r="FV335" s="2"/>
      <c r="FW335" s="2"/>
      <c r="FX335" s="2"/>
      <c r="FY335" s="2"/>
      <c r="FZ335" s="2"/>
      <c r="GA335" s="2"/>
      <c r="GB335" s="2"/>
      <c r="GC335" s="2"/>
      <c r="GD335" s="2"/>
      <c r="GE335" s="2"/>
      <c r="GF335" s="2"/>
      <c r="GG335" s="2"/>
      <c r="GH335" s="2"/>
      <c r="GI335" s="2"/>
      <c r="GJ335" s="2"/>
      <c r="GK335" s="2"/>
      <c r="GL335" s="2"/>
      <c r="GM335" s="2"/>
      <c r="GN335" s="2"/>
      <c r="GO335" s="2"/>
      <c r="GP335" s="2"/>
      <c r="GQ335" s="2"/>
      <c r="GR335" s="2"/>
      <c r="GS335" s="2"/>
      <c r="GT335" s="2"/>
      <c r="GU335" s="2"/>
      <c r="GV335" s="2"/>
      <c r="GW335" s="2"/>
      <c r="GX335" s="2"/>
      <c r="GY335" s="2"/>
      <c r="GZ335" s="2"/>
      <c r="HA335" s="2"/>
      <c r="HB335" s="2"/>
      <c r="HC335" s="2"/>
      <c r="HD335" s="2"/>
      <c r="HE335" s="2"/>
      <c r="HF335" s="2"/>
      <c r="HG335" s="2"/>
      <c r="HH335" s="2"/>
      <c r="HI335" s="2"/>
      <c r="HJ335" s="2"/>
      <c r="HK335" s="2"/>
      <c r="HL335" s="2"/>
      <c r="HM335" s="2"/>
      <c r="HN335" s="2"/>
      <c r="HO335" s="2"/>
      <c r="HP335" s="2"/>
      <c r="HQ335" s="2"/>
      <c r="HR335" s="2"/>
      <c r="HS335" s="2"/>
      <c r="HT335" s="2"/>
      <c r="HU335" s="2"/>
      <c r="HV335" s="2"/>
      <c r="HW335" s="2"/>
      <c r="HX335" s="2"/>
      <c r="HY335" s="2"/>
      <c r="HZ335" s="2"/>
      <c r="IA335" s="2"/>
      <c r="IB335" s="2"/>
      <c r="IC335" s="2"/>
      <c r="ID335" s="2"/>
      <c r="IE335" s="2"/>
      <c r="IF335" s="2"/>
      <c r="IG335" s="2"/>
      <c r="IH335" s="2"/>
      <c r="II335" s="2"/>
      <c r="IJ335" s="2"/>
      <c r="IK335" s="2"/>
      <c r="IL335" s="2"/>
      <c r="IM335" s="2"/>
      <c r="IN335" s="2"/>
      <c r="IO335" s="2"/>
      <c r="IP335" s="2"/>
      <c r="IQ335" s="2"/>
      <c r="IR335" s="2"/>
      <c r="IS335" s="2"/>
      <c r="IT335" s="2"/>
    </row>
    <row r="336" spans="1:254" s="10" customFormat="1" ht="22.5" customHeight="1" outlineLevel="1" x14ac:dyDescent="0.4">
      <c r="A336" s="120"/>
      <c r="B336" s="93"/>
      <c r="C336" s="125"/>
      <c r="D336" s="94"/>
      <c r="E336" s="94"/>
      <c r="F336" s="94"/>
      <c r="G336" s="94"/>
      <c r="H336" s="88" t="s">
        <v>7</v>
      </c>
      <c r="I336" s="7">
        <v>226.1</v>
      </c>
      <c r="J336" s="7">
        <v>226.1</v>
      </c>
      <c r="K336" s="87">
        <f t="shared" si="26"/>
        <v>100</v>
      </c>
      <c r="L336" s="93"/>
      <c r="M336" s="93"/>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2"/>
      <c r="EE336" s="2"/>
      <c r="EF336" s="2"/>
      <c r="EG336" s="2"/>
      <c r="EH336" s="2"/>
      <c r="EI336" s="2"/>
      <c r="EJ336" s="2"/>
      <c r="EK336" s="2"/>
      <c r="EL336" s="2"/>
      <c r="EM336" s="2"/>
      <c r="EN336" s="2"/>
      <c r="EO336" s="2"/>
      <c r="EP336" s="2"/>
      <c r="EQ336" s="2"/>
      <c r="ER336" s="2"/>
      <c r="ES336" s="2"/>
      <c r="ET336" s="2"/>
      <c r="EU336" s="2"/>
      <c r="EV336" s="2"/>
      <c r="EW336" s="2"/>
      <c r="EX336" s="2"/>
      <c r="EY336" s="2"/>
      <c r="EZ336" s="2"/>
      <c r="FA336" s="2"/>
      <c r="FB336" s="2"/>
      <c r="FC336" s="2"/>
      <c r="FD336" s="2"/>
      <c r="FE336" s="2"/>
      <c r="FF336" s="2"/>
      <c r="FG336" s="2"/>
      <c r="FH336" s="2"/>
      <c r="FI336" s="2"/>
      <c r="FJ336" s="2"/>
      <c r="FK336" s="2"/>
      <c r="FL336" s="2"/>
      <c r="FM336" s="2"/>
      <c r="FN336" s="2"/>
      <c r="FO336" s="2"/>
      <c r="FP336" s="2"/>
      <c r="FQ336" s="2"/>
      <c r="FR336" s="2"/>
      <c r="FS336" s="2"/>
      <c r="FT336" s="2"/>
      <c r="FU336" s="2"/>
      <c r="FV336" s="2"/>
      <c r="FW336" s="2"/>
      <c r="FX336" s="2"/>
      <c r="FY336" s="2"/>
      <c r="FZ336" s="2"/>
      <c r="GA336" s="2"/>
      <c r="GB336" s="2"/>
      <c r="GC336" s="2"/>
      <c r="GD336" s="2"/>
      <c r="GE336" s="2"/>
      <c r="GF336" s="2"/>
      <c r="GG336" s="2"/>
      <c r="GH336" s="2"/>
      <c r="GI336" s="2"/>
      <c r="GJ336" s="2"/>
      <c r="GK336" s="2"/>
      <c r="GL336" s="2"/>
      <c r="GM336" s="2"/>
      <c r="GN336" s="2"/>
      <c r="GO336" s="2"/>
      <c r="GP336" s="2"/>
      <c r="GQ336" s="2"/>
      <c r="GR336" s="2"/>
      <c r="GS336" s="2"/>
      <c r="GT336" s="2"/>
      <c r="GU336" s="2"/>
      <c r="GV336" s="2"/>
      <c r="GW336" s="2"/>
      <c r="GX336" s="2"/>
      <c r="GY336" s="2"/>
      <c r="GZ336" s="2"/>
      <c r="HA336" s="2"/>
      <c r="HB336" s="2"/>
      <c r="HC336" s="2"/>
      <c r="HD336" s="2"/>
      <c r="HE336" s="2"/>
      <c r="HF336" s="2"/>
      <c r="HG336" s="2"/>
      <c r="HH336" s="2"/>
      <c r="HI336" s="2"/>
      <c r="HJ336" s="2"/>
      <c r="HK336" s="2"/>
      <c r="HL336" s="2"/>
      <c r="HM336" s="2"/>
      <c r="HN336" s="2"/>
      <c r="HO336" s="2"/>
      <c r="HP336" s="2"/>
      <c r="HQ336" s="2"/>
      <c r="HR336" s="2"/>
      <c r="HS336" s="2"/>
      <c r="HT336" s="2"/>
      <c r="HU336" s="2"/>
      <c r="HV336" s="2"/>
      <c r="HW336" s="2"/>
      <c r="HX336" s="2"/>
      <c r="HY336" s="2"/>
      <c r="HZ336" s="2"/>
      <c r="IA336" s="2"/>
      <c r="IB336" s="2"/>
      <c r="IC336" s="2"/>
      <c r="ID336" s="2"/>
      <c r="IE336" s="2"/>
      <c r="IF336" s="2"/>
      <c r="IG336" s="2"/>
      <c r="IH336" s="2"/>
      <c r="II336" s="2"/>
      <c r="IJ336" s="2"/>
      <c r="IK336" s="2"/>
      <c r="IL336" s="2"/>
      <c r="IM336" s="2"/>
      <c r="IN336" s="2"/>
      <c r="IO336" s="2"/>
      <c r="IP336" s="2"/>
      <c r="IQ336" s="2"/>
      <c r="IR336" s="2"/>
      <c r="IS336" s="2"/>
      <c r="IT336" s="2"/>
    </row>
    <row r="337" spans="1:254" s="10" customFormat="1" ht="136.19999999999999" customHeight="1" outlineLevel="1" x14ac:dyDescent="0.4">
      <c r="A337" s="121"/>
      <c r="B337" s="93"/>
      <c r="C337" s="125"/>
      <c r="D337" s="94"/>
      <c r="E337" s="94"/>
      <c r="F337" s="94"/>
      <c r="G337" s="94"/>
      <c r="H337" s="88" t="s">
        <v>8</v>
      </c>
      <c r="I337" s="7">
        <v>11.9</v>
      </c>
      <c r="J337" s="7">
        <v>11.9</v>
      </c>
      <c r="K337" s="87">
        <f t="shared" si="26"/>
        <v>100</v>
      </c>
      <c r="L337" s="93"/>
      <c r="M337" s="93"/>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c r="DZ337" s="2"/>
      <c r="EA337" s="2"/>
      <c r="EB337" s="2"/>
      <c r="EC337" s="2"/>
      <c r="ED337" s="2"/>
      <c r="EE337" s="2"/>
      <c r="EF337" s="2"/>
      <c r="EG337" s="2"/>
      <c r="EH337" s="2"/>
      <c r="EI337" s="2"/>
      <c r="EJ337" s="2"/>
      <c r="EK337" s="2"/>
      <c r="EL337" s="2"/>
      <c r="EM337" s="2"/>
      <c r="EN337" s="2"/>
      <c r="EO337" s="2"/>
      <c r="EP337" s="2"/>
      <c r="EQ337" s="2"/>
      <c r="ER337" s="2"/>
      <c r="ES337" s="2"/>
      <c r="ET337" s="2"/>
      <c r="EU337" s="2"/>
      <c r="EV337" s="2"/>
      <c r="EW337" s="2"/>
      <c r="EX337" s="2"/>
      <c r="EY337" s="2"/>
      <c r="EZ337" s="2"/>
      <c r="FA337" s="2"/>
      <c r="FB337" s="2"/>
      <c r="FC337" s="2"/>
      <c r="FD337" s="2"/>
      <c r="FE337" s="2"/>
      <c r="FF337" s="2"/>
      <c r="FG337" s="2"/>
      <c r="FH337" s="2"/>
      <c r="FI337" s="2"/>
      <c r="FJ337" s="2"/>
      <c r="FK337" s="2"/>
      <c r="FL337" s="2"/>
      <c r="FM337" s="2"/>
      <c r="FN337" s="2"/>
      <c r="FO337" s="2"/>
      <c r="FP337" s="2"/>
      <c r="FQ337" s="2"/>
      <c r="FR337" s="2"/>
      <c r="FS337" s="2"/>
      <c r="FT337" s="2"/>
      <c r="FU337" s="2"/>
      <c r="FV337" s="2"/>
      <c r="FW337" s="2"/>
      <c r="FX337" s="2"/>
      <c r="FY337" s="2"/>
      <c r="FZ337" s="2"/>
      <c r="GA337" s="2"/>
      <c r="GB337" s="2"/>
      <c r="GC337" s="2"/>
      <c r="GD337" s="2"/>
      <c r="GE337" s="2"/>
      <c r="GF337" s="2"/>
      <c r="GG337" s="2"/>
      <c r="GH337" s="2"/>
      <c r="GI337" s="2"/>
      <c r="GJ337" s="2"/>
      <c r="GK337" s="2"/>
      <c r="GL337" s="2"/>
      <c r="GM337" s="2"/>
      <c r="GN337" s="2"/>
      <c r="GO337" s="2"/>
      <c r="GP337" s="2"/>
      <c r="GQ337" s="2"/>
      <c r="GR337" s="2"/>
      <c r="GS337" s="2"/>
      <c r="GT337" s="2"/>
      <c r="GU337" s="2"/>
      <c r="GV337" s="2"/>
      <c r="GW337" s="2"/>
      <c r="GX337" s="2"/>
      <c r="GY337" s="2"/>
      <c r="GZ337" s="2"/>
      <c r="HA337" s="2"/>
      <c r="HB337" s="2"/>
      <c r="HC337" s="2"/>
      <c r="HD337" s="2"/>
      <c r="HE337" s="2"/>
      <c r="HF337" s="2"/>
      <c r="HG337" s="2"/>
      <c r="HH337" s="2"/>
      <c r="HI337" s="2"/>
      <c r="HJ337" s="2"/>
      <c r="HK337" s="2"/>
      <c r="HL337" s="2"/>
      <c r="HM337" s="2"/>
      <c r="HN337" s="2"/>
      <c r="HO337" s="2"/>
      <c r="HP337" s="2"/>
      <c r="HQ337" s="2"/>
      <c r="HR337" s="2"/>
      <c r="HS337" s="2"/>
      <c r="HT337" s="2"/>
      <c r="HU337" s="2"/>
      <c r="HV337" s="2"/>
      <c r="HW337" s="2"/>
      <c r="HX337" s="2"/>
      <c r="HY337" s="2"/>
      <c r="HZ337" s="2"/>
      <c r="IA337" s="2"/>
      <c r="IB337" s="2"/>
      <c r="IC337" s="2"/>
      <c r="ID337" s="2"/>
      <c r="IE337" s="2"/>
      <c r="IF337" s="2"/>
      <c r="IG337" s="2"/>
      <c r="IH337" s="2"/>
      <c r="II337" s="2"/>
      <c r="IJ337" s="2"/>
      <c r="IK337" s="2"/>
      <c r="IL337" s="2"/>
      <c r="IM337" s="2"/>
      <c r="IN337" s="2"/>
      <c r="IO337" s="2"/>
      <c r="IP337" s="2"/>
      <c r="IQ337" s="2"/>
      <c r="IR337" s="2"/>
      <c r="IS337" s="2"/>
      <c r="IT337" s="2"/>
    </row>
    <row r="338" spans="1:254" s="10" customFormat="1" ht="20.399999999999999" hidden="1" customHeight="1" outlineLevel="1" x14ac:dyDescent="0.4">
      <c r="A338" s="119" t="s">
        <v>234</v>
      </c>
      <c r="B338" s="93" t="s">
        <v>524</v>
      </c>
      <c r="C338" s="93" t="s">
        <v>327</v>
      </c>
      <c r="D338" s="94">
        <v>44620</v>
      </c>
      <c r="E338" s="94">
        <v>44926</v>
      </c>
      <c r="F338" s="94">
        <v>44620</v>
      </c>
      <c r="G338" s="94">
        <v>44926</v>
      </c>
      <c r="H338" s="24" t="s">
        <v>5</v>
      </c>
      <c r="I338" s="7">
        <f>I339+I340</f>
        <v>238</v>
      </c>
      <c r="J338" s="7">
        <f>J339+J340</f>
        <v>238</v>
      </c>
      <c r="K338" s="39">
        <f t="shared" si="26"/>
        <v>100</v>
      </c>
      <c r="L338" s="93" t="s">
        <v>546</v>
      </c>
      <c r="M338" s="93" t="s">
        <v>508</v>
      </c>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c r="DZ338" s="2"/>
      <c r="EA338" s="2"/>
      <c r="EB338" s="2"/>
      <c r="EC338" s="2"/>
      <c r="ED338" s="2"/>
      <c r="EE338" s="2"/>
      <c r="EF338" s="2"/>
      <c r="EG338" s="2"/>
      <c r="EH338" s="2"/>
      <c r="EI338" s="2"/>
      <c r="EJ338" s="2"/>
      <c r="EK338" s="2"/>
      <c r="EL338" s="2"/>
      <c r="EM338" s="2"/>
      <c r="EN338" s="2"/>
      <c r="EO338" s="2"/>
      <c r="EP338" s="2"/>
      <c r="EQ338" s="2"/>
      <c r="ER338" s="2"/>
      <c r="ES338" s="2"/>
      <c r="ET338" s="2"/>
      <c r="EU338" s="2"/>
      <c r="EV338" s="2"/>
      <c r="EW338" s="2"/>
      <c r="EX338" s="2"/>
      <c r="EY338" s="2"/>
      <c r="EZ338" s="2"/>
      <c r="FA338" s="2"/>
      <c r="FB338" s="2"/>
      <c r="FC338" s="2"/>
      <c r="FD338" s="2"/>
      <c r="FE338" s="2"/>
      <c r="FF338" s="2"/>
      <c r="FG338" s="2"/>
      <c r="FH338" s="2"/>
      <c r="FI338" s="2"/>
      <c r="FJ338" s="2"/>
      <c r="FK338" s="2"/>
      <c r="FL338" s="2"/>
      <c r="FM338" s="2"/>
      <c r="FN338" s="2"/>
      <c r="FO338" s="2"/>
      <c r="FP338" s="2"/>
      <c r="FQ338" s="2"/>
      <c r="FR338" s="2"/>
      <c r="FS338" s="2"/>
      <c r="FT338" s="2"/>
      <c r="FU338" s="2"/>
      <c r="FV338" s="2"/>
      <c r="FW338" s="2"/>
      <c r="FX338" s="2"/>
      <c r="FY338" s="2"/>
      <c r="FZ338" s="2"/>
      <c r="GA338" s="2"/>
      <c r="GB338" s="2"/>
      <c r="GC338" s="2"/>
      <c r="GD338" s="2"/>
      <c r="GE338" s="2"/>
      <c r="GF338" s="2"/>
      <c r="GG338" s="2"/>
      <c r="GH338" s="2"/>
      <c r="GI338" s="2"/>
      <c r="GJ338" s="2"/>
      <c r="GK338" s="2"/>
      <c r="GL338" s="2"/>
      <c r="GM338" s="2"/>
      <c r="GN338" s="2"/>
      <c r="GO338" s="2"/>
      <c r="GP338" s="2"/>
      <c r="GQ338" s="2"/>
      <c r="GR338" s="2"/>
      <c r="GS338" s="2"/>
      <c r="GT338" s="2"/>
      <c r="GU338" s="2"/>
      <c r="GV338" s="2"/>
      <c r="GW338" s="2"/>
      <c r="GX338" s="2"/>
      <c r="GY338" s="2"/>
      <c r="GZ338" s="2"/>
      <c r="HA338" s="2"/>
      <c r="HB338" s="2"/>
      <c r="HC338" s="2"/>
      <c r="HD338" s="2"/>
      <c r="HE338" s="2"/>
      <c r="HF338" s="2"/>
      <c r="HG338" s="2"/>
      <c r="HH338" s="2"/>
      <c r="HI338" s="2"/>
      <c r="HJ338" s="2"/>
      <c r="HK338" s="2"/>
      <c r="HL338" s="2"/>
      <c r="HM338" s="2"/>
      <c r="HN338" s="2"/>
      <c r="HO338" s="2"/>
      <c r="HP338" s="2"/>
      <c r="HQ338" s="2"/>
      <c r="HR338" s="2"/>
      <c r="HS338" s="2"/>
      <c r="HT338" s="2"/>
      <c r="HU338" s="2"/>
      <c r="HV338" s="2"/>
      <c r="HW338" s="2"/>
      <c r="HX338" s="2"/>
      <c r="HY338" s="2"/>
      <c r="HZ338" s="2"/>
      <c r="IA338" s="2"/>
      <c r="IB338" s="2"/>
      <c r="IC338" s="2"/>
      <c r="ID338" s="2"/>
      <c r="IE338" s="2"/>
      <c r="IF338" s="2"/>
      <c r="IG338" s="2"/>
      <c r="IH338" s="2"/>
      <c r="II338" s="2"/>
      <c r="IJ338" s="2"/>
      <c r="IK338" s="2"/>
      <c r="IL338" s="2"/>
      <c r="IM338" s="2"/>
      <c r="IN338" s="2"/>
      <c r="IO338" s="2"/>
      <c r="IP338" s="2"/>
      <c r="IQ338" s="2"/>
      <c r="IR338" s="2"/>
      <c r="IS338" s="2"/>
      <c r="IT338" s="2"/>
    </row>
    <row r="339" spans="1:254" s="10" customFormat="1" ht="22.5" customHeight="1" outlineLevel="1" x14ac:dyDescent="0.4">
      <c r="A339" s="120"/>
      <c r="B339" s="93"/>
      <c r="C339" s="125"/>
      <c r="D339" s="94"/>
      <c r="E339" s="94"/>
      <c r="F339" s="94"/>
      <c r="G339" s="94"/>
      <c r="H339" s="88" t="s">
        <v>7</v>
      </c>
      <c r="I339" s="7">
        <v>226.1</v>
      </c>
      <c r="J339" s="7">
        <v>226.1</v>
      </c>
      <c r="K339" s="87">
        <f t="shared" si="26"/>
        <v>100</v>
      </c>
      <c r="L339" s="93"/>
      <c r="M339" s="93"/>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2"/>
      <c r="EE339" s="2"/>
      <c r="EF339" s="2"/>
      <c r="EG339" s="2"/>
      <c r="EH339" s="2"/>
      <c r="EI339" s="2"/>
      <c r="EJ339" s="2"/>
      <c r="EK339" s="2"/>
      <c r="EL339" s="2"/>
      <c r="EM339" s="2"/>
      <c r="EN339" s="2"/>
      <c r="EO339" s="2"/>
      <c r="EP339" s="2"/>
      <c r="EQ339" s="2"/>
      <c r="ER339" s="2"/>
      <c r="ES339" s="2"/>
      <c r="ET339" s="2"/>
      <c r="EU339" s="2"/>
      <c r="EV339" s="2"/>
      <c r="EW339" s="2"/>
      <c r="EX339" s="2"/>
      <c r="EY339" s="2"/>
      <c r="EZ339" s="2"/>
      <c r="FA339" s="2"/>
      <c r="FB339" s="2"/>
      <c r="FC339" s="2"/>
      <c r="FD339" s="2"/>
      <c r="FE339" s="2"/>
      <c r="FF339" s="2"/>
      <c r="FG339" s="2"/>
      <c r="FH339" s="2"/>
      <c r="FI339" s="2"/>
      <c r="FJ339" s="2"/>
      <c r="FK339" s="2"/>
      <c r="FL339" s="2"/>
      <c r="FM339" s="2"/>
      <c r="FN339" s="2"/>
      <c r="FO339" s="2"/>
      <c r="FP339" s="2"/>
      <c r="FQ339" s="2"/>
      <c r="FR339" s="2"/>
      <c r="FS339" s="2"/>
      <c r="FT339" s="2"/>
      <c r="FU339" s="2"/>
      <c r="FV339" s="2"/>
      <c r="FW339" s="2"/>
      <c r="FX339" s="2"/>
      <c r="FY339" s="2"/>
      <c r="FZ339" s="2"/>
      <c r="GA339" s="2"/>
      <c r="GB339" s="2"/>
      <c r="GC339" s="2"/>
      <c r="GD339" s="2"/>
      <c r="GE339" s="2"/>
      <c r="GF339" s="2"/>
      <c r="GG339" s="2"/>
      <c r="GH339" s="2"/>
      <c r="GI339" s="2"/>
      <c r="GJ339" s="2"/>
      <c r="GK339" s="2"/>
      <c r="GL339" s="2"/>
      <c r="GM339" s="2"/>
      <c r="GN339" s="2"/>
      <c r="GO339" s="2"/>
      <c r="GP339" s="2"/>
      <c r="GQ339" s="2"/>
      <c r="GR339" s="2"/>
      <c r="GS339" s="2"/>
      <c r="GT339" s="2"/>
      <c r="GU339" s="2"/>
      <c r="GV339" s="2"/>
      <c r="GW339" s="2"/>
      <c r="GX339" s="2"/>
      <c r="GY339" s="2"/>
      <c r="GZ339" s="2"/>
      <c r="HA339" s="2"/>
      <c r="HB339" s="2"/>
      <c r="HC339" s="2"/>
      <c r="HD339" s="2"/>
      <c r="HE339" s="2"/>
      <c r="HF339" s="2"/>
      <c r="HG339" s="2"/>
      <c r="HH339" s="2"/>
      <c r="HI339" s="2"/>
      <c r="HJ339" s="2"/>
      <c r="HK339" s="2"/>
      <c r="HL339" s="2"/>
      <c r="HM339" s="2"/>
      <c r="HN339" s="2"/>
      <c r="HO339" s="2"/>
      <c r="HP339" s="2"/>
      <c r="HQ339" s="2"/>
      <c r="HR339" s="2"/>
      <c r="HS339" s="2"/>
      <c r="HT339" s="2"/>
      <c r="HU339" s="2"/>
      <c r="HV339" s="2"/>
      <c r="HW339" s="2"/>
      <c r="HX339" s="2"/>
      <c r="HY339" s="2"/>
      <c r="HZ339" s="2"/>
      <c r="IA339" s="2"/>
      <c r="IB339" s="2"/>
      <c r="IC339" s="2"/>
      <c r="ID339" s="2"/>
      <c r="IE339" s="2"/>
      <c r="IF339" s="2"/>
      <c r="IG339" s="2"/>
      <c r="IH339" s="2"/>
      <c r="II339" s="2"/>
      <c r="IJ339" s="2"/>
      <c r="IK339" s="2"/>
      <c r="IL339" s="2"/>
      <c r="IM339" s="2"/>
      <c r="IN339" s="2"/>
      <c r="IO339" s="2"/>
      <c r="IP339" s="2"/>
      <c r="IQ339" s="2"/>
      <c r="IR339" s="2"/>
      <c r="IS339" s="2"/>
      <c r="IT339" s="2"/>
    </row>
    <row r="340" spans="1:254" s="10" customFormat="1" ht="119.4" customHeight="1" outlineLevel="1" x14ac:dyDescent="0.4">
      <c r="A340" s="121"/>
      <c r="B340" s="93"/>
      <c r="C340" s="125"/>
      <c r="D340" s="94"/>
      <c r="E340" s="94"/>
      <c r="F340" s="94"/>
      <c r="G340" s="94"/>
      <c r="H340" s="88" t="s">
        <v>8</v>
      </c>
      <c r="I340" s="7">
        <v>11.9</v>
      </c>
      <c r="J340" s="7">
        <v>11.9</v>
      </c>
      <c r="K340" s="87">
        <f t="shared" si="26"/>
        <v>100</v>
      </c>
      <c r="L340" s="93"/>
      <c r="M340" s="93"/>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2"/>
      <c r="EE340" s="2"/>
      <c r="EF340" s="2"/>
      <c r="EG340" s="2"/>
      <c r="EH340" s="2"/>
      <c r="EI340" s="2"/>
      <c r="EJ340" s="2"/>
      <c r="EK340" s="2"/>
      <c r="EL340" s="2"/>
      <c r="EM340" s="2"/>
      <c r="EN340" s="2"/>
      <c r="EO340" s="2"/>
      <c r="EP340" s="2"/>
      <c r="EQ340" s="2"/>
      <c r="ER340" s="2"/>
      <c r="ES340" s="2"/>
      <c r="ET340" s="2"/>
      <c r="EU340" s="2"/>
      <c r="EV340" s="2"/>
      <c r="EW340" s="2"/>
      <c r="EX340" s="2"/>
      <c r="EY340" s="2"/>
      <c r="EZ340" s="2"/>
      <c r="FA340" s="2"/>
      <c r="FB340" s="2"/>
      <c r="FC340" s="2"/>
      <c r="FD340" s="2"/>
      <c r="FE340" s="2"/>
      <c r="FF340" s="2"/>
      <c r="FG340" s="2"/>
      <c r="FH340" s="2"/>
      <c r="FI340" s="2"/>
      <c r="FJ340" s="2"/>
      <c r="FK340" s="2"/>
      <c r="FL340" s="2"/>
      <c r="FM340" s="2"/>
      <c r="FN340" s="2"/>
      <c r="FO340" s="2"/>
      <c r="FP340" s="2"/>
      <c r="FQ340" s="2"/>
      <c r="FR340" s="2"/>
      <c r="FS340" s="2"/>
      <c r="FT340" s="2"/>
      <c r="FU340" s="2"/>
      <c r="FV340" s="2"/>
      <c r="FW340" s="2"/>
      <c r="FX340" s="2"/>
      <c r="FY340" s="2"/>
      <c r="FZ340" s="2"/>
      <c r="GA340" s="2"/>
      <c r="GB340" s="2"/>
      <c r="GC340" s="2"/>
      <c r="GD340" s="2"/>
      <c r="GE340" s="2"/>
      <c r="GF340" s="2"/>
      <c r="GG340" s="2"/>
      <c r="GH340" s="2"/>
      <c r="GI340" s="2"/>
      <c r="GJ340" s="2"/>
      <c r="GK340" s="2"/>
      <c r="GL340" s="2"/>
      <c r="GM340" s="2"/>
      <c r="GN340" s="2"/>
      <c r="GO340" s="2"/>
      <c r="GP340" s="2"/>
      <c r="GQ340" s="2"/>
      <c r="GR340" s="2"/>
      <c r="GS340" s="2"/>
      <c r="GT340" s="2"/>
      <c r="GU340" s="2"/>
      <c r="GV340" s="2"/>
      <c r="GW340" s="2"/>
      <c r="GX340" s="2"/>
      <c r="GY340" s="2"/>
      <c r="GZ340" s="2"/>
      <c r="HA340" s="2"/>
      <c r="HB340" s="2"/>
      <c r="HC340" s="2"/>
      <c r="HD340" s="2"/>
      <c r="HE340" s="2"/>
      <c r="HF340" s="2"/>
      <c r="HG340" s="2"/>
      <c r="HH340" s="2"/>
      <c r="HI340" s="2"/>
      <c r="HJ340" s="2"/>
      <c r="HK340" s="2"/>
      <c r="HL340" s="2"/>
      <c r="HM340" s="2"/>
      <c r="HN340" s="2"/>
      <c r="HO340" s="2"/>
      <c r="HP340" s="2"/>
      <c r="HQ340" s="2"/>
      <c r="HR340" s="2"/>
      <c r="HS340" s="2"/>
      <c r="HT340" s="2"/>
      <c r="HU340" s="2"/>
      <c r="HV340" s="2"/>
      <c r="HW340" s="2"/>
      <c r="HX340" s="2"/>
      <c r="HY340" s="2"/>
      <c r="HZ340" s="2"/>
      <c r="IA340" s="2"/>
      <c r="IB340" s="2"/>
      <c r="IC340" s="2"/>
      <c r="ID340" s="2"/>
      <c r="IE340" s="2"/>
      <c r="IF340" s="2"/>
      <c r="IG340" s="2"/>
      <c r="IH340" s="2"/>
      <c r="II340" s="2"/>
      <c r="IJ340" s="2"/>
      <c r="IK340" s="2"/>
      <c r="IL340" s="2"/>
      <c r="IM340" s="2"/>
      <c r="IN340" s="2"/>
      <c r="IO340" s="2"/>
      <c r="IP340" s="2"/>
      <c r="IQ340" s="2"/>
      <c r="IR340" s="2"/>
      <c r="IS340" s="2"/>
      <c r="IT340" s="2"/>
    </row>
    <row r="341" spans="1:254" s="10" customFormat="1" ht="20.399999999999999" hidden="1" customHeight="1" outlineLevel="1" x14ac:dyDescent="0.4">
      <c r="A341" s="119" t="s">
        <v>235</v>
      </c>
      <c r="B341" s="93" t="s">
        <v>525</v>
      </c>
      <c r="C341" s="93" t="s">
        <v>327</v>
      </c>
      <c r="D341" s="94">
        <v>44757</v>
      </c>
      <c r="E341" s="94">
        <v>44926</v>
      </c>
      <c r="F341" s="94">
        <v>44757</v>
      </c>
      <c r="G341" s="94">
        <v>44926</v>
      </c>
      <c r="H341" s="24" t="s">
        <v>5</v>
      </c>
      <c r="I341" s="7">
        <f>I342+I343</f>
        <v>300.66999999999996</v>
      </c>
      <c r="J341" s="7">
        <f>J342+J343</f>
        <v>300.67331999999999</v>
      </c>
      <c r="K341" s="39">
        <f t="shared" si="26"/>
        <v>100.00110420061863</v>
      </c>
      <c r="L341" s="93" t="s">
        <v>547</v>
      </c>
      <c r="M341" s="93" t="s">
        <v>508</v>
      </c>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c r="EB341" s="2"/>
      <c r="EC341" s="2"/>
      <c r="ED341" s="2"/>
      <c r="EE341" s="2"/>
      <c r="EF341" s="2"/>
      <c r="EG341" s="2"/>
      <c r="EH341" s="2"/>
      <c r="EI341" s="2"/>
      <c r="EJ341" s="2"/>
      <c r="EK341" s="2"/>
      <c r="EL341" s="2"/>
      <c r="EM341" s="2"/>
      <c r="EN341" s="2"/>
      <c r="EO341" s="2"/>
      <c r="EP341" s="2"/>
      <c r="EQ341" s="2"/>
      <c r="ER341" s="2"/>
      <c r="ES341" s="2"/>
      <c r="ET341" s="2"/>
      <c r="EU341" s="2"/>
      <c r="EV341" s="2"/>
      <c r="EW341" s="2"/>
      <c r="EX341" s="2"/>
      <c r="EY341" s="2"/>
      <c r="EZ341" s="2"/>
      <c r="FA341" s="2"/>
      <c r="FB341" s="2"/>
      <c r="FC341" s="2"/>
      <c r="FD341" s="2"/>
      <c r="FE341" s="2"/>
      <c r="FF341" s="2"/>
      <c r="FG341" s="2"/>
      <c r="FH341" s="2"/>
      <c r="FI341" s="2"/>
      <c r="FJ341" s="2"/>
      <c r="FK341" s="2"/>
      <c r="FL341" s="2"/>
      <c r="FM341" s="2"/>
      <c r="FN341" s="2"/>
      <c r="FO341" s="2"/>
      <c r="FP341" s="2"/>
      <c r="FQ341" s="2"/>
      <c r="FR341" s="2"/>
      <c r="FS341" s="2"/>
      <c r="FT341" s="2"/>
      <c r="FU341" s="2"/>
      <c r="FV341" s="2"/>
      <c r="FW341" s="2"/>
      <c r="FX341" s="2"/>
      <c r="FY341" s="2"/>
      <c r="FZ341" s="2"/>
      <c r="GA341" s="2"/>
      <c r="GB341" s="2"/>
      <c r="GC341" s="2"/>
      <c r="GD341" s="2"/>
      <c r="GE341" s="2"/>
      <c r="GF341" s="2"/>
      <c r="GG341" s="2"/>
      <c r="GH341" s="2"/>
      <c r="GI341" s="2"/>
      <c r="GJ341" s="2"/>
      <c r="GK341" s="2"/>
      <c r="GL341" s="2"/>
      <c r="GM341" s="2"/>
      <c r="GN341" s="2"/>
      <c r="GO341" s="2"/>
      <c r="GP341" s="2"/>
      <c r="GQ341" s="2"/>
      <c r="GR341" s="2"/>
      <c r="GS341" s="2"/>
      <c r="GT341" s="2"/>
      <c r="GU341" s="2"/>
      <c r="GV341" s="2"/>
      <c r="GW341" s="2"/>
      <c r="GX341" s="2"/>
      <c r="GY341" s="2"/>
      <c r="GZ341" s="2"/>
      <c r="HA341" s="2"/>
      <c r="HB341" s="2"/>
      <c r="HC341" s="2"/>
      <c r="HD341" s="2"/>
      <c r="HE341" s="2"/>
      <c r="HF341" s="2"/>
      <c r="HG341" s="2"/>
      <c r="HH341" s="2"/>
      <c r="HI341" s="2"/>
      <c r="HJ341" s="2"/>
      <c r="HK341" s="2"/>
      <c r="HL341" s="2"/>
      <c r="HM341" s="2"/>
      <c r="HN341" s="2"/>
      <c r="HO341" s="2"/>
      <c r="HP341" s="2"/>
      <c r="HQ341" s="2"/>
      <c r="HR341" s="2"/>
      <c r="HS341" s="2"/>
      <c r="HT341" s="2"/>
      <c r="HU341" s="2"/>
      <c r="HV341" s="2"/>
      <c r="HW341" s="2"/>
      <c r="HX341" s="2"/>
      <c r="HY341" s="2"/>
      <c r="HZ341" s="2"/>
      <c r="IA341" s="2"/>
      <c r="IB341" s="2"/>
      <c r="IC341" s="2"/>
      <c r="ID341" s="2"/>
      <c r="IE341" s="2"/>
      <c r="IF341" s="2"/>
      <c r="IG341" s="2"/>
      <c r="IH341" s="2"/>
      <c r="II341" s="2"/>
      <c r="IJ341" s="2"/>
      <c r="IK341" s="2"/>
      <c r="IL341" s="2"/>
      <c r="IM341" s="2"/>
      <c r="IN341" s="2"/>
      <c r="IO341" s="2"/>
      <c r="IP341" s="2"/>
      <c r="IQ341" s="2"/>
      <c r="IR341" s="2"/>
      <c r="IS341" s="2"/>
      <c r="IT341" s="2"/>
    </row>
    <row r="342" spans="1:254" s="10" customFormat="1" ht="22.5" customHeight="1" outlineLevel="1" x14ac:dyDescent="0.4">
      <c r="A342" s="120"/>
      <c r="B342" s="93"/>
      <c r="C342" s="125"/>
      <c r="D342" s="94"/>
      <c r="E342" s="94"/>
      <c r="F342" s="94"/>
      <c r="G342" s="94"/>
      <c r="H342" s="88" t="s">
        <v>7</v>
      </c>
      <c r="I342" s="7">
        <v>285.64</v>
      </c>
      <c r="J342" s="7">
        <v>285.63900000000001</v>
      </c>
      <c r="K342" s="87">
        <f t="shared" si="26"/>
        <v>99.999649908976338</v>
      </c>
      <c r="L342" s="93"/>
      <c r="M342" s="93"/>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2"/>
      <c r="EE342" s="2"/>
      <c r="EF342" s="2"/>
      <c r="EG342" s="2"/>
      <c r="EH342" s="2"/>
      <c r="EI342" s="2"/>
      <c r="EJ342" s="2"/>
      <c r="EK342" s="2"/>
      <c r="EL342" s="2"/>
      <c r="EM342" s="2"/>
      <c r="EN342" s="2"/>
      <c r="EO342" s="2"/>
      <c r="EP342" s="2"/>
      <c r="EQ342" s="2"/>
      <c r="ER342" s="2"/>
      <c r="ES342" s="2"/>
      <c r="ET342" s="2"/>
      <c r="EU342" s="2"/>
      <c r="EV342" s="2"/>
      <c r="EW342" s="2"/>
      <c r="EX342" s="2"/>
      <c r="EY342" s="2"/>
      <c r="EZ342" s="2"/>
      <c r="FA342" s="2"/>
      <c r="FB342" s="2"/>
      <c r="FC342" s="2"/>
      <c r="FD342" s="2"/>
      <c r="FE342" s="2"/>
      <c r="FF342" s="2"/>
      <c r="FG342" s="2"/>
      <c r="FH342" s="2"/>
      <c r="FI342" s="2"/>
      <c r="FJ342" s="2"/>
      <c r="FK342" s="2"/>
      <c r="FL342" s="2"/>
      <c r="FM342" s="2"/>
      <c r="FN342" s="2"/>
      <c r="FO342" s="2"/>
      <c r="FP342" s="2"/>
      <c r="FQ342" s="2"/>
      <c r="FR342" s="2"/>
      <c r="FS342" s="2"/>
      <c r="FT342" s="2"/>
      <c r="FU342" s="2"/>
      <c r="FV342" s="2"/>
      <c r="FW342" s="2"/>
      <c r="FX342" s="2"/>
      <c r="FY342" s="2"/>
      <c r="FZ342" s="2"/>
      <c r="GA342" s="2"/>
      <c r="GB342" s="2"/>
      <c r="GC342" s="2"/>
      <c r="GD342" s="2"/>
      <c r="GE342" s="2"/>
      <c r="GF342" s="2"/>
      <c r="GG342" s="2"/>
      <c r="GH342" s="2"/>
      <c r="GI342" s="2"/>
      <c r="GJ342" s="2"/>
      <c r="GK342" s="2"/>
      <c r="GL342" s="2"/>
      <c r="GM342" s="2"/>
      <c r="GN342" s="2"/>
      <c r="GO342" s="2"/>
      <c r="GP342" s="2"/>
      <c r="GQ342" s="2"/>
      <c r="GR342" s="2"/>
      <c r="GS342" s="2"/>
      <c r="GT342" s="2"/>
      <c r="GU342" s="2"/>
      <c r="GV342" s="2"/>
      <c r="GW342" s="2"/>
      <c r="GX342" s="2"/>
      <c r="GY342" s="2"/>
      <c r="GZ342" s="2"/>
      <c r="HA342" s="2"/>
      <c r="HB342" s="2"/>
      <c r="HC342" s="2"/>
      <c r="HD342" s="2"/>
      <c r="HE342" s="2"/>
      <c r="HF342" s="2"/>
      <c r="HG342" s="2"/>
      <c r="HH342" s="2"/>
      <c r="HI342" s="2"/>
      <c r="HJ342" s="2"/>
      <c r="HK342" s="2"/>
      <c r="HL342" s="2"/>
      <c r="HM342" s="2"/>
      <c r="HN342" s="2"/>
      <c r="HO342" s="2"/>
      <c r="HP342" s="2"/>
      <c r="HQ342" s="2"/>
      <c r="HR342" s="2"/>
      <c r="HS342" s="2"/>
      <c r="HT342" s="2"/>
      <c r="HU342" s="2"/>
      <c r="HV342" s="2"/>
      <c r="HW342" s="2"/>
      <c r="HX342" s="2"/>
      <c r="HY342" s="2"/>
      <c r="HZ342" s="2"/>
      <c r="IA342" s="2"/>
      <c r="IB342" s="2"/>
      <c r="IC342" s="2"/>
      <c r="ID342" s="2"/>
      <c r="IE342" s="2"/>
      <c r="IF342" s="2"/>
      <c r="IG342" s="2"/>
      <c r="IH342" s="2"/>
      <c r="II342" s="2"/>
      <c r="IJ342" s="2"/>
      <c r="IK342" s="2"/>
      <c r="IL342" s="2"/>
      <c r="IM342" s="2"/>
      <c r="IN342" s="2"/>
      <c r="IO342" s="2"/>
      <c r="IP342" s="2"/>
      <c r="IQ342" s="2"/>
      <c r="IR342" s="2"/>
      <c r="IS342" s="2"/>
      <c r="IT342" s="2"/>
    </row>
    <row r="343" spans="1:254" s="10" customFormat="1" ht="148.19999999999999" customHeight="1" outlineLevel="1" x14ac:dyDescent="0.4">
      <c r="A343" s="121"/>
      <c r="B343" s="93"/>
      <c r="C343" s="125"/>
      <c r="D343" s="94"/>
      <c r="E343" s="94"/>
      <c r="F343" s="94"/>
      <c r="G343" s="94"/>
      <c r="H343" s="88" t="s">
        <v>8</v>
      </c>
      <c r="I343" s="7">
        <v>15.03</v>
      </c>
      <c r="J343" s="7">
        <v>15.034319999999999</v>
      </c>
      <c r="K343" s="87">
        <f t="shared" si="26"/>
        <v>100.02874251497005</v>
      </c>
      <c r="L343" s="93"/>
      <c r="M343" s="93"/>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c r="EL343" s="2"/>
      <c r="EM343" s="2"/>
      <c r="EN343" s="2"/>
      <c r="EO343" s="2"/>
      <c r="EP343" s="2"/>
      <c r="EQ343" s="2"/>
      <c r="ER343" s="2"/>
      <c r="ES343" s="2"/>
      <c r="ET343" s="2"/>
      <c r="EU343" s="2"/>
      <c r="EV343" s="2"/>
      <c r="EW343" s="2"/>
      <c r="EX343" s="2"/>
      <c r="EY343" s="2"/>
      <c r="EZ343" s="2"/>
      <c r="FA343" s="2"/>
      <c r="FB343" s="2"/>
      <c r="FC343" s="2"/>
      <c r="FD343" s="2"/>
      <c r="FE343" s="2"/>
      <c r="FF343" s="2"/>
      <c r="FG343" s="2"/>
      <c r="FH343" s="2"/>
      <c r="FI343" s="2"/>
      <c r="FJ343" s="2"/>
      <c r="FK343" s="2"/>
      <c r="FL343" s="2"/>
      <c r="FM343" s="2"/>
      <c r="FN343" s="2"/>
      <c r="FO343" s="2"/>
      <c r="FP343" s="2"/>
      <c r="FQ343" s="2"/>
      <c r="FR343" s="2"/>
      <c r="FS343" s="2"/>
      <c r="FT343" s="2"/>
      <c r="FU343" s="2"/>
      <c r="FV343" s="2"/>
      <c r="FW343" s="2"/>
      <c r="FX343" s="2"/>
      <c r="FY343" s="2"/>
      <c r="FZ343" s="2"/>
      <c r="GA343" s="2"/>
      <c r="GB343" s="2"/>
      <c r="GC343" s="2"/>
      <c r="GD343" s="2"/>
      <c r="GE343" s="2"/>
      <c r="GF343" s="2"/>
      <c r="GG343" s="2"/>
      <c r="GH343" s="2"/>
      <c r="GI343" s="2"/>
      <c r="GJ343" s="2"/>
      <c r="GK343" s="2"/>
      <c r="GL343" s="2"/>
      <c r="GM343" s="2"/>
      <c r="GN343" s="2"/>
      <c r="GO343" s="2"/>
      <c r="GP343" s="2"/>
      <c r="GQ343" s="2"/>
      <c r="GR343" s="2"/>
      <c r="GS343" s="2"/>
      <c r="GT343" s="2"/>
      <c r="GU343" s="2"/>
      <c r="GV343" s="2"/>
      <c r="GW343" s="2"/>
      <c r="GX343" s="2"/>
      <c r="GY343" s="2"/>
      <c r="GZ343" s="2"/>
      <c r="HA343" s="2"/>
      <c r="HB343" s="2"/>
      <c r="HC343" s="2"/>
      <c r="HD343" s="2"/>
      <c r="HE343" s="2"/>
      <c r="HF343" s="2"/>
      <c r="HG343" s="2"/>
      <c r="HH343" s="2"/>
      <c r="HI343" s="2"/>
      <c r="HJ343" s="2"/>
      <c r="HK343" s="2"/>
      <c r="HL343" s="2"/>
      <c r="HM343" s="2"/>
      <c r="HN343" s="2"/>
      <c r="HO343" s="2"/>
      <c r="HP343" s="2"/>
      <c r="HQ343" s="2"/>
      <c r="HR343" s="2"/>
      <c r="HS343" s="2"/>
      <c r="HT343" s="2"/>
      <c r="HU343" s="2"/>
      <c r="HV343" s="2"/>
      <c r="HW343" s="2"/>
      <c r="HX343" s="2"/>
      <c r="HY343" s="2"/>
      <c r="HZ343" s="2"/>
      <c r="IA343" s="2"/>
      <c r="IB343" s="2"/>
      <c r="IC343" s="2"/>
      <c r="ID343" s="2"/>
      <c r="IE343" s="2"/>
      <c r="IF343" s="2"/>
      <c r="IG343" s="2"/>
      <c r="IH343" s="2"/>
      <c r="II343" s="2"/>
      <c r="IJ343" s="2"/>
      <c r="IK343" s="2"/>
      <c r="IL343" s="2"/>
      <c r="IM343" s="2"/>
      <c r="IN343" s="2"/>
      <c r="IO343" s="2"/>
      <c r="IP343" s="2"/>
      <c r="IQ343" s="2"/>
      <c r="IR343" s="2"/>
      <c r="IS343" s="2"/>
      <c r="IT343" s="2"/>
    </row>
    <row r="344" spans="1:254" s="10" customFormat="1" ht="20.399999999999999" hidden="1" customHeight="1" outlineLevel="1" x14ac:dyDescent="0.4">
      <c r="A344" s="119" t="s">
        <v>236</v>
      </c>
      <c r="B344" s="93" t="s">
        <v>429</v>
      </c>
      <c r="C344" s="93" t="s">
        <v>430</v>
      </c>
      <c r="D344" s="94">
        <v>44757</v>
      </c>
      <c r="E344" s="94">
        <v>44926</v>
      </c>
      <c r="F344" s="94">
        <v>44757</v>
      </c>
      <c r="G344" s="94">
        <v>44926</v>
      </c>
      <c r="H344" s="24" t="s">
        <v>5</v>
      </c>
      <c r="I344" s="7">
        <f>I345+I346</f>
        <v>3139.33</v>
      </c>
      <c r="J344" s="7">
        <f>J345+J346</f>
        <v>3123.6333499999996</v>
      </c>
      <c r="K344" s="6">
        <f t="shared" si="26"/>
        <v>99.499999999999986</v>
      </c>
      <c r="L344" s="93" t="s">
        <v>431</v>
      </c>
      <c r="M344" s="93" t="s">
        <v>508</v>
      </c>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c r="EI344" s="2"/>
      <c r="EJ344" s="2"/>
      <c r="EK344" s="2"/>
      <c r="EL344" s="2"/>
      <c r="EM344" s="2"/>
      <c r="EN344" s="2"/>
      <c r="EO344" s="2"/>
      <c r="EP344" s="2"/>
      <c r="EQ344" s="2"/>
      <c r="ER344" s="2"/>
      <c r="ES344" s="2"/>
      <c r="ET344" s="2"/>
      <c r="EU344" s="2"/>
      <c r="EV344" s="2"/>
      <c r="EW344" s="2"/>
      <c r="EX344" s="2"/>
      <c r="EY344" s="2"/>
      <c r="EZ344" s="2"/>
      <c r="FA344" s="2"/>
      <c r="FB344" s="2"/>
      <c r="FC344" s="2"/>
      <c r="FD344" s="2"/>
      <c r="FE344" s="2"/>
      <c r="FF344" s="2"/>
      <c r="FG344" s="2"/>
      <c r="FH344" s="2"/>
      <c r="FI344" s="2"/>
      <c r="FJ344" s="2"/>
      <c r="FK344" s="2"/>
      <c r="FL344" s="2"/>
      <c r="FM344" s="2"/>
      <c r="FN344" s="2"/>
      <c r="FO344" s="2"/>
      <c r="FP344" s="2"/>
      <c r="FQ344" s="2"/>
      <c r="FR344" s="2"/>
      <c r="FS344" s="2"/>
      <c r="FT344" s="2"/>
      <c r="FU344" s="2"/>
      <c r="FV344" s="2"/>
      <c r="FW344" s="2"/>
      <c r="FX344" s="2"/>
      <c r="FY344" s="2"/>
      <c r="FZ344" s="2"/>
      <c r="GA344" s="2"/>
      <c r="GB344" s="2"/>
      <c r="GC344" s="2"/>
      <c r="GD344" s="2"/>
      <c r="GE344" s="2"/>
      <c r="GF344" s="2"/>
      <c r="GG344" s="2"/>
      <c r="GH344" s="2"/>
      <c r="GI344" s="2"/>
      <c r="GJ344" s="2"/>
      <c r="GK344" s="2"/>
      <c r="GL344" s="2"/>
      <c r="GM344" s="2"/>
      <c r="GN344" s="2"/>
      <c r="GO344" s="2"/>
      <c r="GP344" s="2"/>
      <c r="GQ344" s="2"/>
      <c r="GR344" s="2"/>
      <c r="GS344" s="2"/>
      <c r="GT344" s="2"/>
      <c r="GU344" s="2"/>
      <c r="GV344" s="2"/>
      <c r="GW344" s="2"/>
      <c r="GX344" s="2"/>
      <c r="GY344" s="2"/>
      <c r="GZ344" s="2"/>
      <c r="HA344" s="2"/>
      <c r="HB344" s="2"/>
      <c r="HC344" s="2"/>
      <c r="HD344" s="2"/>
      <c r="HE344" s="2"/>
      <c r="HF344" s="2"/>
      <c r="HG344" s="2"/>
      <c r="HH344" s="2"/>
      <c r="HI344" s="2"/>
      <c r="HJ344" s="2"/>
      <c r="HK344" s="2"/>
      <c r="HL344" s="2"/>
      <c r="HM344" s="2"/>
      <c r="HN344" s="2"/>
      <c r="HO344" s="2"/>
      <c r="HP344" s="2"/>
      <c r="HQ344" s="2"/>
      <c r="HR344" s="2"/>
      <c r="HS344" s="2"/>
      <c r="HT344" s="2"/>
      <c r="HU344" s="2"/>
      <c r="HV344" s="2"/>
      <c r="HW344" s="2"/>
      <c r="HX344" s="2"/>
      <c r="HY344" s="2"/>
      <c r="HZ344" s="2"/>
      <c r="IA344" s="2"/>
      <c r="IB344" s="2"/>
      <c r="IC344" s="2"/>
      <c r="ID344" s="2"/>
      <c r="IE344" s="2"/>
      <c r="IF344" s="2"/>
      <c r="IG344" s="2"/>
      <c r="IH344" s="2"/>
      <c r="II344" s="2"/>
      <c r="IJ344" s="2"/>
      <c r="IK344" s="2"/>
      <c r="IL344" s="2"/>
      <c r="IM344" s="2"/>
      <c r="IN344" s="2"/>
      <c r="IO344" s="2"/>
      <c r="IP344" s="2"/>
      <c r="IQ344" s="2"/>
      <c r="IR344" s="2"/>
      <c r="IS344" s="2"/>
      <c r="IT344" s="2"/>
    </row>
    <row r="345" spans="1:254" s="10" customFormat="1" ht="22.5" customHeight="1" outlineLevel="1" x14ac:dyDescent="0.4">
      <c r="A345" s="120"/>
      <c r="B345" s="93"/>
      <c r="C345" s="125"/>
      <c r="D345" s="94"/>
      <c r="E345" s="94"/>
      <c r="F345" s="94"/>
      <c r="G345" s="94"/>
      <c r="H345" s="88" t="s">
        <v>7</v>
      </c>
      <c r="I345" s="7">
        <v>2982.36</v>
      </c>
      <c r="J345" s="7">
        <v>2967.4481999999998</v>
      </c>
      <c r="K345" s="6">
        <f t="shared" si="26"/>
        <v>99.499999999999986</v>
      </c>
      <c r="L345" s="93"/>
      <c r="M345" s="93"/>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c r="EL345" s="2"/>
      <c r="EM345" s="2"/>
      <c r="EN345" s="2"/>
      <c r="EO345" s="2"/>
      <c r="EP345" s="2"/>
      <c r="EQ345" s="2"/>
      <c r="ER345" s="2"/>
      <c r="ES345" s="2"/>
      <c r="ET345" s="2"/>
      <c r="EU345" s="2"/>
      <c r="EV345" s="2"/>
      <c r="EW345" s="2"/>
      <c r="EX345" s="2"/>
      <c r="EY345" s="2"/>
      <c r="EZ345" s="2"/>
      <c r="FA345" s="2"/>
      <c r="FB345" s="2"/>
      <c r="FC345" s="2"/>
      <c r="FD345" s="2"/>
      <c r="FE345" s="2"/>
      <c r="FF345" s="2"/>
      <c r="FG345" s="2"/>
      <c r="FH345" s="2"/>
      <c r="FI345" s="2"/>
      <c r="FJ345" s="2"/>
      <c r="FK345" s="2"/>
      <c r="FL345" s="2"/>
      <c r="FM345" s="2"/>
      <c r="FN345" s="2"/>
      <c r="FO345" s="2"/>
      <c r="FP345" s="2"/>
      <c r="FQ345" s="2"/>
      <c r="FR345" s="2"/>
      <c r="FS345" s="2"/>
      <c r="FT345" s="2"/>
      <c r="FU345" s="2"/>
      <c r="FV345" s="2"/>
      <c r="FW345" s="2"/>
      <c r="FX345" s="2"/>
      <c r="FY345" s="2"/>
      <c r="FZ345" s="2"/>
      <c r="GA345" s="2"/>
      <c r="GB345" s="2"/>
      <c r="GC345" s="2"/>
      <c r="GD345" s="2"/>
      <c r="GE345" s="2"/>
      <c r="GF345" s="2"/>
      <c r="GG345" s="2"/>
      <c r="GH345" s="2"/>
      <c r="GI345" s="2"/>
      <c r="GJ345" s="2"/>
      <c r="GK345" s="2"/>
      <c r="GL345" s="2"/>
      <c r="GM345" s="2"/>
      <c r="GN345" s="2"/>
      <c r="GO345" s="2"/>
      <c r="GP345" s="2"/>
      <c r="GQ345" s="2"/>
      <c r="GR345" s="2"/>
      <c r="GS345" s="2"/>
      <c r="GT345" s="2"/>
      <c r="GU345" s="2"/>
      <c r="GV345" s="2"/>
      <c r="GW345" s="2"/>
      <c r="GX345" s="2"/>
      <c r="GY345" s="2"/>
      <c r="GZ345" s="2"/>
      <c r="HA345" s="2"/>
      <c r="HB345" s="2"/>
      <c r="HC345" s="2"/>
      <c r="HD345" s="2"/>
      <c r="HE345" s="2"/>
      <c r="HF345" s="2"/>
      <c r="HG345" s="2"/>
      <c r="HH345" s="2"/>
      <c r="HI345" s="2"/>
      <c r="HJ345" s="2"/>
      <c r="HK345" s="2"/>
      <c r="HL345" s="2"/>
      <c r="HM345" s="2"/>
      <c r="HN345" s="2"/>
      <c r="HO345" s="2"/>
      <c r="HP345" s="2"/>
      <c r="HQ345" s="2"/>
      <c r="HR345" s="2"/>
      <c r="HS345" s="2"/>
      <c r="HT345" s="2"/>
      <c r="HU345" s="2"/>
      <c r="HV345" s="2"/>
      <c r="HW345" s="2"/>
      <c r="HX345" s="2"/>
      <c r="HY345" s="2"/>
      <c r="HZ345" s="2"/>
      <c r="IA345" s="2"/>
      <c r="IB345" s="2"/>
      <c r="IC345" s="2"/>
      <c r="ID345" s="2"/>
      <c r="IE345" s="2"/>
      <c r="IF345" s="2"/>
      <c r="IG345" s="2"/>
      <c r="IH345" s="2"/>
      <c r="II345" s="2"/>
      <c r="IJ345" s="2"/>
      <c r="IK345" s="2"/>
      <c r="IL345" s="2"/>
      <c r="IM345" s="2"/>
      <c r="IN345" s="2"/>
      <c r="IO345" s="2"/>
      <c r="IP345" s="2"/>
      <c r="IQ345" s="2"/>
      <c r="IR345" s="2"/>
      <c r="IS345" s="2"/>
      <c r="IT345" s="2"/>
    </row>
    <row r="346" spans="1:254" s="10" customFormat="1" ht="113.4" customHeight="1" outlineLevel="1" x14ac:dyDescent="0.4">
      <c r="A346" s="121"/>
      <c r="B346" s="93"/>
      <c r="C346" s="125"/>
      <c r="D346" s="94"/>
      <c r="E346" s="94"/>
      <c r="F346" s="94"/>
      <c r="G346" s="94"/>
      <c r="H346" s="88" t="s">
        <v>8</v>
      </c>
      <c r="I346" s="7">
        <v>156.97</v>
      </c>
      <c r="J346" s="7">
        <v>156.18514999999999</v>
      </c>
      <c r="K346" s="6">
        <f t="shared" si="26"/>
        <v>99.5</v>
      </c>
      <c r="L346" s="93"/>
      <c r="M346" s="93"/>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c r="EO346" s="2"/>
      <c r="EP346" s="2"/>
      <c r="EQ346" s="2"/>
      <c r="ER346" s="2"/>
      <c r="ES346" s="2"/>
      <c r="ET346" s="2"/>
      <c r="EU346" s="2"/>
      <c r="EV346" s="2"/>
      <c r="EW346" s="2"/>
      <c r="EX346" s="2"/>
      <c r="EY346" s="2"/>
      <c r="EZ346" s="2"/>
      <c r="FA346" s="2"/>
      <c r="FB346" s="2"/>
      <c r="FC346" s="2"/>
      <c r="FD346" s="2"/>
      <c r="FE346" s="2"/>
      <c r="FF346" s="2"/>
      <c r="FG346" s="2"/>
      <c r="FH346" s="2"/>
      <c r="FI346" s="2"/>
      <c r="FJ346" s="2"/>
      <c r="FK346" s="2"/>
      <c r="FL346" s="2"/>
      <c r="FM346" s="2"/>
      <c r="FN346" s="2"/>
      <c r="FO346" s="2"/>
      <c r="FP346" s="2"/>
      <c r="FQ346" s="2"/>
      <c r="FR346" s="2"/>
      <c r="FS346" s="2"/>
      <c r="FT346" s="2"/>
      <c r="FU346" s="2"/>
      <c r="FV346" s="2"/>
      <c r="FW346" s="2"/>
      <c r="FX346" s="2"/>
      <c r="FY346" s="2"/>
      <c r="FZ346" s="2"/>
      <c r="GA346" s="2"/>
      <c r="GB346" s="2"/>
      <c r="GC346" s="2"/>
      <c r="GD346" s="2"/>
      <c r="GE346" s="2"/>
      <c r="GF346" s="2"/>
      <c r="GG346" s="2"/>
      <c r="GH346" s="2"/>
      <c r="GI346" s="2"/>
      <c r="GJ346" s="2"/>
      <c r="GK346" s="2"/>
      <c r="GL346" s="2"/>
      <c r="GM346" s="2"/>
      <c r="GN346" s="2"/>
      <c r="GO346" s="2"/>
      <c r="GP346" s="2"/>
      <c r="GQ346" s="2"/>
      <c r="GR346" s="2"/>
      <c r="GS346" s="2"/>
      <c r="GT346" s="2"/>
      <c r="GU346" s="2"/>
      <c r="GV346" s="2"/>
      <c r="GW346" s="2"/>
      <c r="GX346" s="2"/>
      <c r="GY346" s="2"/>
      <c r="GZ346" s="2"/>
      <c r="HA346" s="2"/>
      <c r="HB346" s="2"/>
      <c r="HC346" s="2"/>
      <c r="HD346" s="2"/>
      <c r="HE346" s="2"/>
      <c r="HF346" s="2"/>
      <c r="HG346" s="2"/>
      <c r="HH346" s="2"/>
      <c r="HI346" s="2"/>
      <c r="HJ346" s="2"/>
      <c r="HK346" s="2"/>
      <c r="HL346" s="2"/>
      <c r="HM346" s="2"/>
      <c r="HN346" s="2"/>
      <c r="HO346" s="2"/>
      <c r="HP346" s="2"/>
      <c r="HQ346" s="2"/>
      <c r="HR346" s="2"/>
      <c r="HS346" s="2"/>
      <c r="HT346" s="2"/>
      <c r="HU346" s="2"/>
      <c r="HV346" s="2"/>
      <c r="HW346" s="2"/>
      <c r="HX346" s="2"/>
      <c r="HY346" s="2"/>
      <c r="HZ346" s="2"/>
      <c r="IA346" s="2"/>
      <c r="IB346" s="2"/>
      <c r="IC346" s="2"/>
      <c r="ID346" s="2"/>
      <c r="IE346" s="2"/>
      <c r="IF346" s="2"/>
      <c r="IG346" s="2"/>
      <c r="IH346" s="2"/>
      <c r="II346" s="2"/>
      <c r="IJ346" s="2"/>
      <c r="IK346" s="2"/>
      <c r="IL346" s="2"/>
      <c r="IM346" s="2"/>
      <c r="IN346" s="2"/>
      <c r="IO346" s="2"/>
      <c r="IP346" s="2"/>
      <c r="IQ346" s="2"/>
      <c r="IR346" s="2"/>
      <c r="IS346" s="2"/>
      <c r="IT346" s="2"/>
    </row>
    <row r="347" spans="1:254" s="10" customFormat="1" ht="46.95" customHeight="1" outlineLevel="1" x14ac:dyDescent="0.4">
      <c r="A347" s="119" t="s">
        <v>237</v>
      </c>
      <c r="B347" s="105" t="s">
        <v>432</v>
      </c>
      <c r="C347" s="93" t="s">
        <v>430</v>
      </c>
      <c r="D347" s="94">
        <v>44757</v>
      </c>
      <c r="E347" s="94">
        <v>44926</v>
      </c>
      <c r="F347" s="94">
        <v>44757</v>
      </c>
      <c r="G347" s="94">
        <v>44926</v>
      </c>
      <c r="H347" s="88" t="s">
        <v>5</v>
      </c>
      <c r="I347" s="7">
        <f>I348+I349</f>
        <v>6893.05</v>
      </c>
      <c r="J347" s="7">
        <f>J348+J349</f>
        <v>0</v>
      </c>
      <c r="K347" s="87">
        <f t="shared" si="26"/>
        <v>0</v>
      </c>
      <c r="L347" s="105" t="s">
        <v>590</v>
      </c>
      <c r="M347" s="105" t="s">
        <v>533</v>
      </c>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c r="FB347" s="2"/>
      <c r="FC347" s="2"/>
      <c r="FD347" s="2"/>
      <c r="FE347" s="2"/>
      <c r="FF347" s="2"/>
      <c r="FG347" s="2"/>
      <c r="FH347" s="2"/>
      <c r="FI347" s="2"/>
      <c r="FJ347" s="2"/>
      <c r="FK347" s="2"/>
      <c r="FL347" s="2"/>
      <c r="FM347" s="2"/>
      <c r="FN347" s="2"/>
      <c r="FO347" s="2"/>
      <c r="FP347" s="2"/>
      <c r="FQ347" s="2"/>
      <c r="FR347" s="2"/>
      <c r="FS347" s="2"/>
      <c r="FT347" s="2"/>
      <c r="FU347" s="2"/>
      <c r="FV347" s="2"/>
      <c r="FW347" s="2"/>
      <c r="FX347" s="2"/>
      <c r="FY347" s="2"/>
      <c r="FZ347" s="2"/>
      <c r="GA347" s="2"/>
      <c r="GB347" s="2"/>
      <c r="GC347" s="2"/>
      <c r="GD347" s="2"/>
      <c r="GE347" s="2"/>
      <c r="GF347" s="2"/>
      <c r="GG347" s="2"/>
      <c r="GH347" s="2"/>
      <c r="GI347" s="2"/>
      <c r="GJ347" s="2"/>
      <c r="GK347" s="2"/>
      <c r="GL347" s="2"/>
      <c r="GM347" s="2"/>
      <c r="GN347" s="2"/>
      <c r="GO347" s="2"/>
      <c r="GP347" s="2"/>
      <c r="GQ347" s="2"/>
      <c r="GR347" s="2"/>
      <c r="GS347" s="2"/>
      <c r="GT347" s="2"/>
      <c r="GU347" s="2"/>
      <c r="GV347" s="2"/>
      <c r="GW347" s="2"/>
      <c r="GX347" s="2"/>
      <c r="GY347" s="2"/>
      <c r="GZ347" s="2"/>
      <c r="HA347" s="2"/>
      <c r="HB347" s="2"/>
      <c r="HC347" s="2"/>
      <c r="HD347" s="2"/>
      <c r="HE347" s="2"/>
      <c r="HF347" s="2"/>
      <c r="HG347" s="2"/>
      <c r="HH347" s="2"/>
      <c r="HI347" s="2"/>
      <c r="HJ347" s="2"/>
      <c r="HK347" s="2"/>
      <c r="HL347" s="2"/>
      <c r="HM347" s="2"/>
      <c r="HN347" s="2"/>
      <c r="HO347" s="2"/>
      <c r="HP347" s="2"/>
      <c r="HQ347" s="2"/>
      <c r="HR347" s="2"/>
      <c r="HS347" s="2"/>
      <c r="HT347" s="2"/>
      <c r="HU347" s="2"/>
      <c r="HV347" s="2"/>
      <c r="HW347" s="2"/>
      <c r="HX347" s="2"/>
      <c r="HY347" s="2"/>
      <c r="HZ347" s="2"/>
      <c r="IA347" s="2"/>
      <c r="IB347" s="2"/>
      <c r="IC347" s="2"/>
      <c r="ID347" s="2"/>
      <c r="IE347" s="2"/>
      <c r="IF347" s="2"/>
      <c r="IG347" s="2"/>
      <c r="IH347" s="2"/>
      <c r="II347" s="2"/>
      <c r="IJ347" s="2"/>
      <c r="IK347" s="2"/>
      <c r="IL347" s="2"/>
      <c r="IM347" s="2"/>
      <c r="IN347" s="2"/>
      <c r="IO347" s="2"/>
      <c r="IP347" s="2"/>
      <c r="IQ347" s="2"/>
      <c r="IR347" s="2"/>
      <c r="IS347" s="2"/>
      <c r="IT347" s="2"/>
    </row>
    <row r="348" spans="1:254" s="10" customFormat="1" ht="22.5" customHeight="1" outlineLevel="1" x14ac:dyDescent="0.4">
      <c r="A348" s="120"/>
      <c r="B348" s="93"/>
      <c r="C348" s="125"/>
      <c r="D348" s="94"/>
      <c r="E348" s="94"/>
      <c r="F348" s="94"/>
      <c r="G348" s="94"/>
      <c r="H348" s="88" t="s">
        <v>7</v>
      </c>
      <c r="I348" s="7">
        <v>6548.35</v>
      </c>
      <c r="J348" s="7">
        <v>0</v>
      </c>
      <c r="K348" s="87">
        <f t="shared" si="26"/>
        <v>0</v>
      </c>
      <c r="L348" s="93"/>
      <c r="M348" s="93"/>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c r="EO348" s="2"/>
      <c r="EP348" s="2"/>
      <c r="EQ348" s="2"/>
      <c r="ER348" s="2"/>
      <c r="ES348" s="2"/>
      <c r="ET348" s="2"/>
      <c r="EU348" s="2"/>
      <c r="EV348" s="2"/>
      <c r="EW348" s="2"/>
      <c r="EX348" s="2"/>
      <c r="EY348" s="2"/>
      <c r="EZ348" s="2"/>
      <c r="FA348" s="2"/>
      <c r="FB348" s="2"/>
      <c r="FC348" s="2"/>
      <c r="FD348" s="2"/>
      <c r="FE348" s="2"/>
      <c r="FF348" s="2"/>
      <c r="FG348" s="2"/>
      <c r="FH348" s="2"/>
      <c r="FI348" s="2"/>
      <c r="FJ348" s="2"/>
      <c r="FK348" s="2"/>
      <c r="FL348" s="2"/>
      <c r="FM348" s="2"/>
      <c r="FN348" s="2"/>
      <c r="FO348" s="2"/>
      <c r="FP348" s="2"/>
      <c r="FQ348" s="2"/>
      <c r="FR348" s="2"/>
      <c r="FS348" s="2"/>
      <c r="FT348" s="2"/>
      <c r="FU348" s="2"/>
      <c r="FV348" s="2"/>
      <c r="FW348" s="2"/>
      <c r="FX348" s="2"/>
      <c r="FY348" s="2"/>
      <c r="FZ348" s="2"/>
      <c r="GA348" s="2"/>
      <c r="GB348" s="2"/>
      <c r="GC348" s="2"/>
      <c r="GD348" s="2"/>
      <c r="GE348" s="2"/>
      <c r="GF348" s="2"/>
      <c r="GG348" s="2"/>
      <c r="GH348" s="2"/>
      <c r="GI348" s="2"/>
      <c r="GJ348" s="2"/>
      <c r="GK348" s="2"/>
      <c r="GL348" s="2"/>
      <c r="GM348" s="2"/>
      <c r="GN348" s="2"/>
      <c r="GO348" s="2"/>
      <c r="GP348" s="2"/>
      <c r="GQ348" s="2"/>
      <c r="GR348" s="2"/>
      <c r="GS348" s="2"/>
      <c r="GT348" s="2"/>
      <c r="GU348" s="2"/>
      <c r="GV348" s="2"/>
      <c r="GW348" s="2"/>
      <c r="GX348" s="2"/>
      <c r="GY348" s="2"/>
      <c r="GZ348" s="2"/>
      <c r="HA348" s="2"/>
      <c r="HB348" s="2"/>
      <c r="HC348" s="2"/>
      <c r="HD348" s="2"/>
      <c r="HE348" s="2"/>
      <c r="HF348" s="2"/>
      <c r="HG348" s="2"/>
      <c r="HH348" s="2"/>
      <c r="HI348" s="2"/>
      <c r="HJ348" s="2"/>
      <c r="HK348" s="2"/>
      <c r="HL348" s="2"/>
      <c r="HM348" s="2"/>
      <c r="HN348" s="2"/>
      <c r="HO348" s="2"/>
      <c r="HP348" s="2"/>
      <c r="HQ348" s="2"/>
      <c r="HR348" s="2"/>
      <c r="HS348" s="2"/>
      <c r="HT348" s="2"/>
      <c r="HU348" s="2"/>
      <c r="HV348" s="2"/>
      <c r="HW348" s="2"/>
      <c r="HX348" s="2"/>
      <c r="HY348" s="2"/>
      <c r="HZ348" s="2"/>
      <c r="IA348" s="2"/>
      <c r="IB348" s="2"/>
      <c r="IC348" s="2"/>
      <c r="ID348" s="2"/>
      <c r="IE348" s="2"/>
      <c r="IF348" s="2"/>
      <c r="IG348" s="2"/>
      <c r="IH348" s="2"/>
      <c r="II348" s="2"/>
      <c r="IJ348" s="2"/>
      <c r="IK348" s="2"/>
      <c r="IL348" s="2"/>
      <c r="IM348" s="2"/>
      <c r="IN348" s="2"/>
      <c r="IO348" s="2"/>
      <c r="IP348" s="2"/>
      <c r="IQ348" s="2"/>
      <c r="IR348" s="2"/>
      <c r="IS348" s="2"/>
      <c r="IT348" s="2"/>
    </row>
    <row r="349" spans="1:254" s="10" customFormat="1" ht="155.4" customHeight="1" outlineLevel="1" x14ac:dyDescent="0.4">
      <c r="A349" s="121"/>
      <c r="B349" s="93"/>
      <c r="C349" s="125"/>
      <c r="D349" s="94"/>
      <c r="E349" s="94"/>
      <c r="F349" s="94"/>
      <c r="G349" s="94"/>
      <c r="H349" s="88" t="s">
        <v>8</v>
      </c>
      <c r="I349" s="7">
        <v>344.7</v>
      </c>
      <c r="J349" s="7">
        <v>0</v>
      </c>
      <c r="K349" s="87">
        <f t="shared" si="26"/>
        <v>0</v>
      </c>
      <c r="L349" s="93"/>
      <c r="M349" s="93"/>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c r="EK349" s="2"/>
      <c r="EL349" s="2"/>
      <c r="EM349" s="2"/>
      <c r="EN349" s="2"/>
      <c r="EO349" s="2"/>
      <c r="EP349" s="2"/>
      <c r="EQ349" s="2"/>
      <c r="ER349" s="2"/>
      <c r="ES349" s="2"/>
      <c r="ET349" s="2"/>
      <c r="EU349" s="2"/>
      <c r="EV349" s="2"/>
      <c r="EW349" s="2"/>
      <c r="EX349" s="2"/>
      <c r="EY349" s="2"/>
      <c r="EZ349" s="2"/>
      <c r="FA349" s="2"/>
      <c r="FB349" s="2"/>
      <c r="FC349" s="2"/>
      <c r="FD349" s="2"/>
      <c r="FE349" s="2"/>
      <c r="FF349" s="2"/>
      <c r="FG349" s="2"/>
      <c r="FH349" s="2"/>
      <c r="FI349" s="2"/>
      <c r="FJ349" s="2"/>
      <c r="FK349" s="2"/>
      <c r="FL349" s="2"/>
      <c r="FM349" s="2"/>
      <c r="FN349" s="2"/>
      <c r="FO349" s="2"/>
      <c r="FP349" s="2"/>
      <c r="FQ349" s="2"/>
      <c r="FR349" s="2"/>
      <c r="FS349" s="2"/>
      <c r="FT349" s="2"/>
      <c r="FU349" s="2"/>
      <c r="FV349" s="2"/>
      <c r="FW349" s="2"/>
      <c r="FX349" s="2"/>
      <c r="FY349" s="2"/>
      <c r="FZ349" s="2"/>
      <c r="GA349" s="2"/>
      <c r="GB349" s="2"/>
      <c r="GC349" s="2"/>
      <c r="GD349" s="2"/>
      <c r="GE349" s="2"/>
      <c r="GF349" s="2"/>
      <c r="GG349" s="2"/>
      <c r="GH349" s="2"/>
      <c r="GI349" s="2"/>
      <c r="GJ349" s="2"/>
      <c r="GK349" s="2"/>
      <c r="GL349" s="2"/>
      <c r="GM349" s="2"/>
      <c r="GN349" s="2"/>
      <c r="GO349" s="2"/>
      <c r="GP349" s="2"/>
      <c r="GQ349" s="2"/>
      <c r="GR349" s="2"/>
      <c r="GS349" s="2"/>
      <c r="GT349" s="2"/>
      <c r="GU349" s="2"/>
      <c r="GV349" s="2"/>
      <c r="GW349" s="2"/>
      <c r="GX349" s="2"/>
      <c r="GY349" s="2"/>
      <c r="GZ349" s="2"/>
      <c r="HA349" s="2"/>
      <c r="HB349" s="2"/>
      <c r="HC349" s="2"/>
      <c r="HD349" s="2"/>
      <c r="HE349" s="2"/>
      <c r="HF349" s="2"/>
      <c r="HG349" s="2"/>
      <c r="HH349" s="2"/>
      <c r="HI349" s="2"/>
      <c r="HJ349" s="2"/>
      <c r="HK349" s="2"/>
      <c r="HL349" s="2"/>
      <c r="HM349" s="2"/>
      <c r="HN349" s="2"/>
      <c r="HO349" s="2"/>
      <c r="HP349" s="2"/>
      <c r="HQ349" s="2"/>
      <c r="HR349" s="2"/>
      <c r="HS349" s="2"/>
      <c r="HT349" s="2"/>
      <c r="HU349" s="2"/>
      <c r="HV349" s="2"/>
      <c r="HW349" s="2"/>
      <c r="HX349" s="2"/>
      <c r="HY349" s="2"/>
      <c r="HZ349" s="2"/>
      <c r="IA349" s="2"/>
      <c r="IB349" s="2"/>
      <c r="IC349" s="2"/>
      <c r="ID349" s="2"/>
      <c r="IE349" s="2"/>
      <c r="IF349" s="2"/>
      <c r="IG349" s="2"/>
      <c r="IH349" s="2"/>
      <c r="II349" s="2"/>
      <c r="IJ349" s="2"/>
      <c r="IK349" s="2"/>
      <c r="IL349" s="2"/>
      <c r="IM349" s="2"/>
      <c r="IN349" s="2"/>
      <c r="IO349" s="2"/>
      <c r="IP349" s="2"/>
      <c r="IQ349" s="2"/>
      <c r="IR349" s="2"/>
      <c r="IS349" s="2"/>
      <c r="IT349" s="2"/>
    </row>
    <row r="350" spans="1:254" s="10" customFormat="1" ht="42" customHeight="1" outlineLevel="1" x14ac:dyDescent="0.4">
      <c r="A350" s="119" t="s">
        <v>238</v>
      </c>
      <c r="B350" s="105" t="s">
        <v>433</v>
      </c>
      <c r="C350" s="93" t="s">
        <v>430</v>
      </c>
      <c r="D350" s="94">
        <v>44757</v>
      </c>
      <c r="E350" s="94">
        <v>44926</v>
      </c>
      <c r="F350" s="94">
        <v>44757</v>
      </c>
      <c r="G350" s="94">
        <v>44926</v>
      </c>
      <c r="H350" s="88" t="s">
        <v>5</v>
      </c>
      <c r="I350" s="7">
        <f>I351+I352</f>
        <v>6992.0499999999993</v>
      </c>
      <c r="J350" s="7">
        <f>J351+J352</f>
        <v>0</v>
      </c>
      <c r="K350" s="87">
        <f t="shared" si="26"/>
        <v>0</v>
      </c>
      <c r="L350" s="105" t="s">
        <v>589</v>
      </c>
      <c r="M350" s="105" t="s">
        <v>533</v>
      </c>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c r="EK350" s="2"/>
      <c r="EL350" s="2"/>
      <c r="EM350" s="2"/>
      <c r="EN350" s="2"/>
      <c r="EO350" s="2"/>
      <c r="EP350" s="2"/>
      <c r="EQ350" s="2"/>
      <c r="ER350" s="2"/>
      <c r="ES350" s="2"/>
      <c r="ET350" s="2"/>
      <c r="EU350" s="2"/>
      <c r="EV350" s="2"/>
      <c r="EW350" s="2"/>
      <c r="EX350" s="2"/>
      <c r="EY350" s="2"/>
      <c r="EZ350" s="2"/>
      <c r="FA350" s="2"/>
      <c r="FB350" s="2"/>
      <c r="FC350" s="2"/>
      <c r="FD350" s="2"/>
      <c r="FE350" s="2"/>
      <c r="FF350" s="2"/>
      <c r="FG350" s="2"/>
      <c r="FH350" s="2"/>
      <c r="FI350" s="2"/>
      <c r="FJ350" s="2"/>
      <c r="FK350" s="2"/>
      <c r="FL350" s="2"/>
      <c r="FM350" s="2"/>
      <c r="FN350" s="2"/>
      <c r="FO350" s="2"/>
      <c r="FP350" s="2"/>
      <c r="FQ350" s="2"/>
      <c r="FR350" s="2"/>
      <c r="FS350" s="2"/>
      <c r="FT350" s="2"/>
      <c r="FU350" s="2"/>
      <c r="FV350" s="2"/>
      <c r="FW350" s="2"/>
      <c r="FX350" s="2"/>
      <c r="FY350" s="2"/>
      <c r="FZ350" s="2"/>
      <c r="GA350" s="2"/>
      <c r="GB350" s="2"/>
      <c r="GC350" s="2"/>
      <c r="GD350" s="2"/>
      <c r="GE350" s="2"/>
      <c r="GF350" s="2"/>
      <c r="GG350" s="2"/>
      <c r="GH350" s="2"/>
      <c r="GI350" s="2"/>
      <c r="GJ350" s="2"/>
      <c r="GK350" s="2"/>
      <c r="GL350" s="2"/>
      <c r="GM350" s="2"/>
      <c r="GN350" s="2"/>
      <c r="GO350" s="2"/>
      <c r="GP350" s="2"/>
      <c r="GQ350" s="2"/>
      <c r="GR350" s="2"/>
      <c r="GS350" s="2"/>
      <c r="GT350" s="2"/>
      <c r="GU350" s="2"/>
      <c r="GV350" s="2"/>
      <c r="GW350" s="2"/>
      <c r="GX350" s="2"/>
      <c r="GY350" s="2"/>
      <c r="GZ350" s="2"/>
      <c r="HA350" s="2"/>
      <c r="HB350" s="2"/>
      <c r="HC350" s="2"/>
      <c r="HD350" s="2"/>
      <c r="HE350" s="2"/>
      <c r="HF350" s="2"/>
      <c r="HG350" s="2"/>
      <c r="HH350" s="2"/>
      <c r="HI350" s="2"/>
      <c r="HJ350" s="2"/>
      <c r="HK350" s="2"/>
      <c r="HL350" s="2"/>
      <c r="HM350" s="2"/>
      <c r="HN350" s="2"/>
      <c r="HO350" s="2"/>
      <c r="HP350" s="2"/>
      <c r="HQ350" s="2"/>
      <c r="HR350" s="2"/>
      <c r="HS350" s="2"/>
      <c r="HT350" s="2"/>
      <c r="HU350" s="2"/>
      <c r="HV350" s="2"/>
      <c r="HW350" s="2"/>
      <c r="HX350" s="2"/>
      <c r="HY350" s="2"/>
      <c r="HZ350" s="2"/>
      <c r="IA350" s="2"/>
      <c r="IB350" s="2"/>
      <c r="IC350" s="2"/>
      <c r="ID350" s="2"/>
      <c r="IE350" s="2"/>
      <c r="IF350" s="2"/>
      <c r="IG350" s="2"/>
      <c r="IH350" s="2"/>
      <c r="II350" s="2"/>
      <c r="IJ350" s="2"/>
      <c r="IK350" s="2"/>
      <c r="IL350" s="2"/>
      <c r="IM350" s="2"/>
      <c r="IN350" s="2"/>
      <c r="IO350" s="2"/>
      <c r="IP350" s="2"/>
      <c r="IQ350" s="2"/>
      <c r="IR350" s="2"/>
      <c r="IS350" s="2"/>
      <c r="IT350" s="2"/>
    </row>
    <row r="351" spans="1:254" s="10" customFormat="1" ht="22.5" customHeight="1" outlineLevel="1" x14ac:dyDescent="0.4">
      <c r="A351" s="120"/>
      <c r="B351" s="93"/>
      <c r="C351" s="125"/>
      <c r="D351" s="94"/>
      <c r="E351" s="94"/>
      <c r="F351" s="94"/>
      <c r="G351" s="94"/>
      <c r="H351" s="88" t="s">
        <v>7</v>
      </c>
      <c r="I351" s="7">
        <v>6642.44</v>
      </c>
      <c r="J351" s="7">
        <v>0</v>
      </c>
      <c r="K351" s="87">
        <f t="shared" si="26"/>
        <v>0</v>
      </c>
      <c r="L351" s="93"/>
      <c r="M351" s="93"/>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c r="EI351" s="2"/>
      <c r="EJ351" s="2"/>
      <c r="EK351" s="2"/>
      <c r="EL351" s="2"/>
      <c r="EM351" s="2"/>
      <c r="EN351" s="2"/>
      <c r="EO351" s="2"/>
      <c r="EP351" s="2"/>
      <c r="EQ351" s="2"/>
      <c r="ER351" s="2"/>
      <c r="ES351" s="2"/>
      <c r="ET351" s="2"/>
      <c r="EU351" s="2"/>
      <c r="EV351" s="2"/>
      <c r="EW351" s="2"/>
      <c r="EX351" s="2"/>
      <c r="EY351" s="2"/>
      <c r="EZ351" s="2"/>
      <c r="FA351" s="2"/>
      <c r="FB351" s="2"/>
      <c r="FC351" s="2"/>
      <c r="FD351" s="2"/>
      <c r="FE351" s="2"/>
      <c r="FF351" s="2"/>
      <c r="FG351" s="2"/>
      <c r="FH351" s="2"/>
      <c r="FI351" s="2"/>
      <c r="FJ351" s="2"/>
      <c r="FK351" s="2"/>
      <c r="FL351" s="2"/>
      <c r="FM351" s="2"/>
      <c r="FN351" s="2"/>
      <c r="FO351" s="2"/>
      <c r="FP351" s="2"/>
      <c r="FQ351" s="2"/>
      <c r="FR351" s="2"/>
      <c r="FS351" s="2"/>
      <c r="FT351" s="2"/>
      <c r="FU351" s="2"/>
      <c r="FV351" s="2"/>
      <c r="FW351" s="2"/>
      <c r="FX351" s="2"/>
      <c r="FY351" s="2"/>
      <c r="FZ351" s="2"/>
      <c r="GA351" s="2"/>
      <c r="GB351" s="2"/>
      <c r="GC351" s="2"/>
      <c r="GD351" s="2"/>
      <c r="GE351" s="2"/>
      <c r="GF351" s="2"/>
      <c r="GG351" s="2"/>
      <c r="GH351" s="2"/>
      <c r="GI351" s="2"/>
      <c r="GJ351" s="2"/>
      <c r="GK351" s="2"/>
      <c r="GL351" s="2"/>
      <c r="GM351" s="2"/>
      <c r="GN351" s="2"/>
      <c r="GO351" s="2"/>
      <c r="GP351" s="2"/>
      <c r="GQ351" s="2"/>
      <c r="GR351" s="2"/>
      <c r="GS351" s="2"/>
      <c r="GT351" s="2"/>
      <c r="GU351" s="2"/>
      <c r="GV351" s="2"/>
      <c r="GW351" s="2"/>
      <c r="GX351" s="2"/>
      <c r="GY351" s="2"/>
      <c r="GZ351" s="2"/>
      <c r="HA351" s="2"/>
      <c r="HB351" s="2"/>
      <c r="HC351" s="2"/>
      <c r="HD351" s="2"/>
      <c r="HE351" s="2"/>
      <c r="HF351" s="2"/>
      <c r="HG351" s="2"/>
      <c r="HH351" s="2"/>
      <c r="HI351" s="2"/>
      <c r="HJ351" s="2"/>
      <c r="HK351" s="2"/>
      <c r="HL351" s="2"/>
      <c r="HM351" s="2"/>
      <c r="HN351" s="2"/>
      <c r="HO351" s="2"/>
      <c r="HP351" s="2"/>
      <c r="HQ351" s="2"/>
      <c r="HR351" s="2"/>
      <c r="HS351" s="2"/>
      <c r="HT351" s="2"/>
      <c r="HU351" s="2"/>
      <c r="HV351" s="2"/>
      <c r="HW351" s="2"/>
      <c r="HX351" s="2"/>
      <c r="HY351" s="2"/>
      <c r="HZ351" s="2"/>
      <c r="IA351" s="2"/>
      <c r="IB351" s="2"/>
      <c r="IC351" s="2"/>
      <c r="ID351" s="2"/>
      <c r="IE351" s="2"/>
      <c r="IF351" s="2"/>
      <c r="IG351" s="2"/>
      <c r="IH351" s="2"/>
      <c r="II351" s="2"/>
      <c r="IJ351" s="2"/>
      <c r="IK351" s="2"/>
      <c r="IL351" s="2"/>
      <c r="IM351" s="2"/>
      <c r="IN351" s="2"/>
      <c r="IO351" s="2"/>
      <c r="IP351" s="2"/>
      <c r="IQ351" s="2"/>
      <c r="IR351" s="2"/>
      <c r="IS351" s="2"/>
      <c r="IT351" s="2"/>
    </row>
    <row r="352" spans="1:254" s="10" customFormat="1" ht="131.4" customHeight="1" outlineLevel="1" x14ac:dyDescent="0.4">
      <c r="A352" s="121"/>
      <c r="B352" s="93"/>
      <c r="C352" s="125"/>
      <c r="D352" s="94"/>
      <c r="E352" s="94"/>
      <c r="F352" s="94"/>
      <c r="G352" s="94"/>
      <c r="H352" s="88" t="s">
        <v>8</v>
      </c>
      <c r="I352" s="7">
        <v>349.61</v>
      </c>
      <c r="J352" s="7">
        <v>0</v>
      </c>
      <c r="K352" s="87">
        <f t="shared" si="26"/>
        <v>0</v>
      </c>
      <c r="L352" s="93"/>
      <c r="M352" s="93"/>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c r="DX352" s="2"/>
      <c r="DY352" s="2"/>
      <c r="DZ352" s="2"/>
      <c r="EA352" s="2"/>
      <c r="EB352" s="2"/>
      <c r="EC352" s="2"/>
      <c r="ED352" s="2"/>
      <c r="EE352" s="2"/>
      <c r="EF352" s="2"/>
      <c r="EG352" s="2"/>
      <c r="EH352" s="2"/>
      <c r="EI352" s="2"/>
      <c r="EJ352" s="2"/>
      <c r="EK352" s="2"/>
      <c r="EL352" s="2"/>
      <c r="EM352" s="2"/>
      <c r="EN352" s="2"/>
      <c r="EO352" s="2"/>
      <c r="EP352" s="2"/>
      <c r="EQ352" s="2"/>
      <c r="ER352" s="2"/>
      <c r="ES352" s="2"/>
      <c r="ET352" s="2"/>
      <c r="EU352" s="2"/>
      <c r="EV352" s="2"/>
      <c r="EW352" s="2"/>
      <c r="EX352" s="2"/>
      <c r="EY352" s="2"/>
      <c r="EZ352" s="2"/>
      <c r="FA352" s="2"/>
      <c r="FB352" s="2"/>
      <c r="FC352" s="2"/>
      <c r="FD352" s="2"/>
      <c r="FE352" s="2"/>
      <c r="FF352" s="2"/>
      <c r="FG352" s="2"/>
      <c r="FH352" s="2"/>
      <c r="FI352" s="2"/>
      <c r="FJ352" s="2"/>
      <c r="FK352" s="2"/>
      <c r="FL352" s="2"/>
      <c r="FM352" s="2"/>
      <c r="FN352" s="2"/>
      <c r="FO352" s="2"/>
      <c r="FP352" s="2"/>
      <c r="FQ352" s="2"/>
      <c r="FR352" s="2"/>
      <c r="FS352" s="2"/>
      <c r="FT352" s="2"/>
      <c r="FU352" s="2"/>
      <c r="FV352" s="2"/>
      <c r="FW352" s="2"/>
      <c r="FX352" s="2"/>
      <c r="FY352" s="2"/>
      <c r="FZ352" s="2"/>
      <c r="GA352" s="2"/>
      <c r="GB352" s="2"/>
      <c r="GC352" s="2"/>
      <c r="GD352" s="2"/>
      <c r="GE352" s="2"/>
      <c r="GF352" s="2"/>
      <c r="GG352" s="2"/>
      <c r="GH352" s="2"/>
      <c r="GI352" s="2"/>
      <c r="GJ352" s="2"/>
      <c r="GK352" s="2"/>
      <c r="GL352" s="2"/>
      <c r="GM352" s="2"/>
      <c r="GN352" s="2"/>
      <c r="GO352" s="2"/>
      <c r="GP352" s="2"/>
      <c r="GQ352" s="2"/>
      <c r="GR352" s="2"/>
      <c r="GS352" s="2"/>
      <c r="GT352" s="2"/>
      <c r="GU352" s="2"/>
      <c r="GV352" s="2"/>
      <c r="GW352" s="2"/>
      <c r="GX352" s="2"/>
      <c r="GY352" s="2"/>
      <c r="GZ352" s="2"/>
      <c r="HA352" s="2"/>
      <c r="HB352" s="2"/>
      <c r="HC352" s="2"/>
      <c r="HD352" s="2"/>
      <c r="HE352" s="2"/>
      <c r="HF352" s="2"/>
      <c r="HG352" s="2"/>
      <c r="HH352" s="2"/>
      <c r="HI352" s="2"/>
      <c r="HJ352" s="2"/>
      <c r="HK352" s="2"/>
      <c r="HL352" s="2"/>
      <c r="HM352" s="2"/>
      <c r="HN352" s="2"/>
      <c r="HO352" s="2"/>
      <c r="HP352" s="2"/>
      <c r="HQ352" s="2"/>
      <c r="HR352" s="2"/>
      <c r="HS352" s="2"/>
      <c r="HT352" s="2"/>
      <c r="HU352" s="2"/>
      <c r="HV352" s="2"/>
      <c r="HW352" s="2"/>
      <c r="HX352" s="2"/>
      <c r="HY352" s="2"/>
      <c r="HZ352" s="2"/>
      <c r="IA352" s="2"/>
      <c r="IB352" s="2"/>
      <c r="IC352" s="2"/>
      <c r="ID352" s="2"/>
      <c r="IE352" s="2"/>
      <c r="IF352" s="2"/>
      <c r="IG352" s="2"/>
      <c r="IH352" s="2"/>
      <c r="II352" s="2"/>
      <c r="IJ352" s="2"/>
      <c r="IK352" s="2"/>
      <c r="IL352" s="2"/>
      <c r="IM352" s="2"/>
      <c r="IN352" s="2"/>
      <c r="IO352" s="2"/>
      <c r="IP352" s="2"/>
      <c r="IQ352" s="2"/>
      <c r="IR352" s="2"/>
      <c r="IS352" s="2"/>
      <c r="IT352" s="2"/>
    </row>
    <row r="353" spans="1:254" s="10" customFormat="1" ht="20.399999999999999" hidden="1" customHeight="1" outlineLevel="1" x14ac:dyDescent="0.4">
      <c r="A353" s="119" t="s">
        <v>571</v>
      </c>
      <c r="B353" s="122" t="s">
        <v>434</v>
      </c>
      <c r="C353" s="93" t="s">
        <v>435</v>
      </c>
      <c r="D353" s="94">
        <v>44757</v>
      </c>
      <c r="E353" s="94">
        <v>44926</v>
      </c>
      <c r="F353" s="94">
        <v>44757</v>
      </c>
      <c r="G353" s="94">
        <v>44926</v>
      </c>
      <c r="H353" s="24" t="s">
        <v>5</v>
      </c>
      <c r="I353" s="7">
        <f>I354+I355</f>
        <v>5000</v>
      </c>
      <c r="J353" s="7">
        <f>J354+J355</f>
        <v>5000</v>
      </c>
      <c r="K353" s="39">
        <f t="shared" si="26"/>
        <v>100</v>
      </c>
      <c r="L353" s="122" t="s">
        <v>494</v>
      </c>
      <c r="M353" s="105" t="s">
        <v>508</v>
      </c>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c r="DZ353" s="2"/>
      <c r="EA353" s="2"/>
      <c r="EB353" s="2"/>
      <c r="EC353" s="2"/>
      <c r="ED353" s="2"/>
      <c r="EE353" s="2"/>
      <c r="EF353" s="2"/>
      <c r="EG353" s="2"/>
      <c r="EH353" s="2"/>
      <c r="EI353" s="2"/>
      <c r="EJ353" s="2"/>
      <c r="EK353" s="2"/>
      <c r="EL353" s="2"/>
      <c r="EM353" s="2"/>
      <c r="EN353" s="2"/>
      <c r="EO353" s="2"/>
      <c r="EP353" s="2"/>
      <c r="EQ353" s="2"/>
      <c r="ER353" s="2"/>
      <c r="ES353" s="2"/>
      <c r="ET353" s="2"/>
      <c r="EU353" s="2"/>
      <c r="EV353" s="2"/>
      <c r="EW353" s="2"/>
      <c r="EX353" s="2"/>
      <c r="EY353" s="2"/>
      <c r="EZ353" s="2"/>
      <c r="FA353" s="2"/>
      <c r="FB353" s="2"/>
      <c r="FC353" s="2"/>
      <c r="FD353" s="2"/>
      <c r="FE353" s="2"/>
      <c r="FF353" s="2"/>
      <c r="FG353" s="2"/>
      <c r="FH353" s="2"/>
      <c r="FI353" s="2"/>
      <c r="FJ353" s="2"/>
      <c r="FK353" s="2"/>
      <c r="FL353" s="2"/>
      <c r="FM353" s="2"/>
      <c r="FN353" s="2"/>
      <c r="FO353" s="2"/>
      <c r="FP353" s="2"/>
      <c r="FQ353" s="2"/>
      <c r="FR353" s="2"/>
      <c r="FS353" s="2"/>
      <c r="FT353" s="2"/>
      <c r="FU353" s="2"/>
      <c r="FV353" s="2"/>
      <c r="FW353" s="2"/>
      <c r="FX353" s="2"/>
      <c r="FY353" s="2"/>
      <c r="FZ353" s="2"/>
      <c r="GA353" s="2"/>
      <c r="GB353" s="2"/>
      <c r="GC353" s="2"/>
      <c r="GD353" s="2"/>
      <c r="GE353" s="2"/>
      <c r="GF353" s="2"/>
      <c r="GG353" s="2"/>
      <c r="GH353" s="2"/>
      <c r="GI353" s="2"/>
      <c r="GJ353" s="2"/>
      <c r="GK353" s="2"/>
      <c r="GL353" s="2"/>
      <c r="GM353" s="2"/>
      <c r="GN353" s="2"/>
      <c r="GO353" s="2"/>
      <c r="GP353" s="2"/>
      <c r="GQ353" s="2"/>
      <c r="GR353" s="2"/>
      <c r="GS353" s="2"/>
      <c r="GT353" s="2"/>
      <c r="GU353" s="2"/>
      <c r="GV353" s="2"/>
      <c r="GW353" s="2"/>
      <c r="GX353" s="2"/>
      <c r="GY353" s="2"/>
      <c r="GZ353" s="2"/>
      <c r="HA353" s="2"/>
      <c r="HB353" s="2"/>
      <c r="HC353" s="2"/>
      <c r="HD353" s="2"/>
      <c r="HE353" s="2"/>
      <c r="HF353" s="2"/>
      <c r="HG353" s="2"/>
      <c r="HH353" s="2"/>
      <c r="HI353" s="2"/>
      <c r="HJ353" s="2"/>
      <c r="HK353" s="2"/>
      <c r="HL353" s="2"/>
      <c r="HM353" s="2"/>
      <c r="HN353" s="2"/>
      <c r="HO353" s="2"/>
      <c r="HP353" s="2"/>
      <c r="HQ353" s="2"/>
      <c r="HR353" s="2"/>
      <c r="HS353" s="2"/>
      <c r="HT353" s="2"/>
      <c r="HU353" s="2"/>
      <c r="HV353" s="2"/>
      <c r="HW353" s="2"/>
      <c r="HX353" s="2"/>
      <c r="HY353" s="2"/>
      <c r="HZ353" s="2"/>
      <c r="IA353" s="2"/>
      <c r="IB353" s="2"/>
      <c r="IC353" s="2"/>
      <c r="ID353" s="2"/>
      <c r="IE353" s="2"/>
      <c r="IF353" s="2"/>
      <c r="IG353" s="2"/>
      <c r="IH353" s="2"/>
      <c r="II353" s="2"/>
      <c r="IJ353" s="2"/>
      <c r="IK353" s="2"/>
      <c r="IL353" s="2"/>
      <c r="IM353" s="2"/>
      <c r="IN353" s="2"/>
      <c r="IO353" s="2"/>
      <c r="IP353" s="2"/>
      <c r="IQ353" s="2"/>
      <c r="IR353" s="2"/>
      <c r="IS353" s="2"/>
      <c r="IT353" s="2"/>
    </row>
    <row r="354" spans="1:254" s="10" customFormat="1" ht="22.5" customHeight="1" outlineLevel="1" x14ac:dyDescent="0.4">
      <c r="A354" s="120"/>
      <c r="B354" s="123"/>
      <c r="C354" s="125"/>
      <c r="D354" s="94"/>
      <c r="E354" s="94"/>
      <c r="F354" s="94"/>
      <c r="G354" s="94"/>
      <c r="H354" s="88" t="s">
        <v>7</v>
      </c>
      <c r="I354" s="7">
        <v>4750</v>
      </c>
      <c r="J354" s="7">
        <v>4750</v>
      </c>
      <c r="K354" s="87">
        <f t="shared" si="26"/>
        <v>100</v>
      </c>
      <c r="L354" s="123"/>
      <c r="M354" s="93"/>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c r="DS354" s="2"/>
      <c r="DT354" s="2"/>
      <c r="DU354" s="2"/>
      <c r="DV354" s="2"/>
      <c r="DW354" s="2"/>
      <c r="DX354" s="2"/>
      <c r="DY354" s="2"/>
      <c r="DZ354" s="2"/>
      <c r="EA354" s="2"/>
      <c r="EB354" s="2"/>
      <c r="EC354" s="2"/>
      <c r="ED354" s="2"/>
      <c r="EE354" s="2"/>
      <c r="EF354" s="2"/>
      <c r="EG354" s="2"/>
      <c r="EH354" s="2"/>
      <c r="EI354" s="2"/>
      <c r="EJ354" s="2"/>
      <c r="EK354" s="2"/>
      <c r="EL354" s="2"/>
      <c r="EM354" s="2"/>
      <c r="EN354" s="2"/>
      <c r="EO354" s="2"/>
      <c r="EP354" s="2"/>
      <c r="EQ354" s="2"/>
      <c r="ER354" s="2"/>
      <c r="ES354" s="2"/>
      <c r="ET354" s="2"/>
      <c r="EU354" s="2"/>
      <c r="EV354" s="2"/>
      <c r="EW354" s="2"/>
      <c r="EX354" s="2"/>
      <c r="EY354" s="2"/>
      <c r="EZ354" s="2"/>
      <c r="FA354" s="2"/>
      <c r="FB354" s="2"/>
      <c r="FC354" s="2"/>
      <c r="FD354" s="2"/>
      <c r="FE354" s="2"/>
      <c r="FF354" s="2"/>
      <c r="FG354" s="2"/>
      <c r="FH354" s="2"/>
      <c r="FI354" s="2"/>
      <c r="FJ354" s="2"/>
      <c r="FK354" s="2"/>
      <c r="FL354" s="2"/>
      <c r="FM354" s="2"/>
      <c r="FN354" s="2"/>
      <c r="FO354" s="2"/>
      <c r="FP354" s="2"/>
      <c r="FQ354" s="2"/>
      <c r="FR354" s="2"/>
      <c r="FS354" s="2"/>
      <c r="FT354" s="2"/>
      <c r="FU354" s="2"/>
      <c r="FV354" s="2"/>
      <c r="FW354" s="2"/>
      <c r="FX354" s="2"/>
      <c r="FY354" s="2"/>
      <c r="FZ354" s="2"/>
      <c r="GA354" s="2"/>
      <c r="GB354" s="2"/>
      <c r="GC354" s="2"/>
      <c r="GD354" s="2"/>
      <c r="GE354" s="2"/>
      <c r="GF354" s="2"/>
      <c r="GG354" s="2"/>
      <c r="GH354" s="2"/>
      <c r="GI354" s="2"/>
      <c r="GJ354" s="2"/>
      <c r="GK354" s="2"/>
      <c r="GL354" s="2"/>
      <c r="GM354" s="2"/>
      <c r="GN354" s="2"/>
      <c r="GO354" s="2"/>
      <c r="GP354" s="2"/>
      <c r="GQ354" s="2"/>
      <c r="GR354" s="2"/>
      <c r="GS354" s="2"/>
      <c r="GT354" s="2"/>
      <c r="GU354" s="2"/>
      <c r="GV354" s="2"/>
      <c r="GW354" s="2"/>
      <c r="GX354" s="2"/>
      <c r="GY354" s="2"/>
      <c r="GZ354" s="2"/>
      <c r="HA354" s="2"/>
      <c r="HB354" s="2"/>
      <c r="HC354" s="2"/>
      <c r="HD354" s="2"/>
      <c r="HE354" s="2"/>
      <c r="HF354" s="2"/>
      <c r="HG354" s="2"/>
      <c r="HH354" s="2"/>
      <c r="HI354" s="2"/>
      <c r="HJ354" s="2"/>
      <c r="HK354" s="2"/>
      <c r="HL354" s="2"/>
      <c r="HM354" s="2"/>
      <c r="HN354" s="2"/>
      <c r="HO354" s="2"/>
      <c r="HP354" s="2"/>
      <c r="HQ354" s="2"/>
      <c r="HR354" s="2"/>
      <c r="HS354" s="2"/>
      <c r="HT354" s="2"/>
      <c r="HU354" s="2"/>
      <c r="HV354" s="2"/>
      <c r="HW354" s="2"/>
      <c r="HX354" s="2"/>
      <c r="HY354" s="2"/>
      <c r="HZ354" s="2"/>
      <c r="IA354" s="2"/>
      <c r="IB354" s="2"/>
      <c r="IC354" s="2"/>
      <c r="ID354" s="2"/>
      <c r="IE354" s="2"/>
      <c r="IF354" s="2"/>
      <c r="IG354" s="2"/>
      <c r="IH354" s="2"/>
      <c r="II354" s="2"/>
      <c r="IJ354" s="2"/>
      <c r="IK354" s="2"/>
      <c r="IL354" s="2"/>
      <c r="IM354" s="2"/>
      <c r="IN354" s="2"/>
      <c r="IO354" s="2"/>
      <c r="IP354" s="2"/>
      <c r="IQ354" s="2"/>
      <c r="IR354" s="2"/>
      <c r="IS354" s="2"/>
      <c r="IT354" s="2"/>
    </row>
    <row r="355" spans="1:254" s="10" customFormat="1" ht="118.95" customHeight="1" outlineLevel="1" x14ac:dyDescent="0.4">
      <c r="A355" s="121"/>
      <c r="B355" s="112"/>
      <c r="C355" s="125"/>
      <c r="D355" s="94"/>
      <c r="E355" s="94"/>
      <c r="F355" s="94"/>
      <c r="G355" s="94"/>
      <c r="H355" s="88" t="s">
        <v>8</v>
      </c>
      <c r="I355" s="7">
        <v>250</v>
      </c>
      <c r="J355" s="7">
        <v>250</v>
      </c>
      <c r="K355" s="87">
        <f t="shared" si="26"/>
        <v>100</v>
      </c>
      <c r="L355" s="112"/>
      <c r="M355" s="93"/>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c r="DS355" s="2"/>
      <c r="DT355" s="2"/>
      <c r="DU355" s="2"/>
      <c r="DV355" s="2"/>
      <c r="DW355" s="2"/>
      <c r="DX355" s="2"/>
      <c r="DY355" s="2"/>
      <c r="DZ355" s="2"/>
      <c r="EA355" s="2"/>
      <c r="EB355" s="2"/>
      <c r="EC355" s="2"/>
      <c r="ED355" s="2"/>
      <c r="EE355" s="2"/>
      <c r="EF355" s="2"/>
      <c r="EG355" s="2"/>
      <c r="EH355" s="2"/>
      <c r="EI355" s="2"/>
      <c r="EJ355" s="2"/>
      <c r="EK355" s="2"/>
      <c r="EL355" s="2"/>
      <c r="EM355" s="2"/>
      <c r="EN355" s="2"/>
      <c r="EO355" s="2"/>
      <c r="EP355" s="2"/>
      <c r="EQ355" s="2"/>
      <c r="ER355" s="2"/>
      <c r="ES355" s="2"/>
      <c r="ET355" s="2"/>
      <c r="EU355" s="2"/>
      <c r="EV355" s="2"/>
      <c r="EW355" s="2"/>
      <c r="EX355" s="2"/>
      <c r="EY355" s="2"/>
      <c r="EZ355" s="2"/>
      <c r="FA355" s="2"/>
      <c r="FB355" s="2"/>
      <c r="FC355" s="2"/>
      <c r="FD355" s="2"/>
      <c r="FE355" s="2"/>
      <c r="FF355" s="2"/>
      <c r="FG355" s="2"/>
      <c r="FH355" s="2"/>
      <c r="FI355" s="2"/>
      <c r="FJ355" s="2"/>
      <c r="FK355" s="2"/>
      <c r="FL355" s="2"/>
      <c r="FM355" s="2"/>
      <c r="FN355" s="2"/>
      <c r="FO355" s="2"/>
      <c r="FP355" s="2"/>
      <c r="FQ355" s="2"/>
      <c r="FR355" s="2"/>
      <c r="FS355" s="2"/>
      <c r="FT355" s="2"/>
      <c r="FU355" s="2"/>
      <c r="FV355" s="2"/>
      <c r="FW355" s="2"/>
      <c r="FX355" s="2"/>
      <c r="FY355" s="2"/>
      <c r="FZ355" s="2"/>
      <c r="GA355" s="2"/>
      <c r="GB355" s="2"/>
      <c r="GC355" s="2"/>
      <c r="GD355" s="2"/>
      <c r="GE355" s="2"/>
      <c r="GF355" s="2"/>
      <c r="GG355" s="2"/>
      <c r="GH355" s="2"/>
      <c r="GI355" s="2"/>
      <c r="GJ355" s="2"/>
      <c r="GK355" s="2"/>
      <c r="GL355" s="2"/>
      <c r="GM355" s="2"/>
      <c r="GN355" s="2"/>
      <c r="GO355" s="2"/>
      <c r="GP355" s="2"/>
      <c r="GQ355" s="2"/>
      <c r="GR355" s="2"/>
      <c r="GS355" s="2"/>
      <c r="GT355" s="2"/>
      <c r="GU355" s="2"/>
      <c r="GV355" s="2"/>
      <c r="GW355" s="2"/>
      <c r="GX355" s="2"/>
      <c r="GY355" s="2"/>
      <c r="GZ355" s="2"/>
      <c r="HA355" s="2"/>
      <c r="HB355" s="2"/>
      <c r="HC355" s="2"/>
      <c r="HD355" s="2"/>
      <c r="HE355" s="2"/>
      <c r="HF355" s="2"/>
      <c r="HG355" s="2"/>
      <c r="HH355" s="2"/>
      <c r="HI355" s="2"/>
      <c r="HJ355" s="2"/>
      <c r="HK355" s="2"/>
      <c r="HL355" s="2"/>
      <c r="HM355" s="2"/>
      <c r="HN355" s="2"/>
      <c r="HO355" s="2"/>
      <c r="HP355" s="2"/>
      <c r="HQ355" s="2"/>
      <c r="HR355" s="2"/>
      <c r="HS355" s="2"/>
      <c r="HT355" s="2"/>
      <c r="HU355" s="2"/>
      <c r="HV355" s="2"/>
      <c r="HW355" s="2"/>
      <c r="HX355" s="2"/>
      <c r="HY355" s="2"/>
      <c r="HZ355" s="2"/>
      <c r="IA355" s="2"/>
      <c r="IB355" s="2"/>
      <c r="IC355" s="2"/>
      <c r="ID355" s="2"/>
      <c r="IE355" s="2"/>
      <c r="IF355" s="2"/>
      <c r="IG355" s="2"/>
      <c r="IH355" s="2"/>
      <c r="II355" s="2"/>
      <c r="IJ355" s="2"/>
      <c r="IK355" s="2"/>
      <c r="IL355" s="2"/>
      <c r="IM355" s="2"/>
      <c r="IN355" s="2"/>
      <c r="IO355" s="2"/>
      <c r="IP355" s="2"/>
      <c r="IQ355" s="2"/>
      <c r="IR355" s="2"/>
      <c r="IS355" s="2"/>
      <c r="IT355" s="2"/>
    </row>
    <row r="356" spans="1:254" s="10" customFormat="1" ht="226.95" hidden="1" customHeight="1" outlineLevel="1" x14ac:dyDescent="0.4">
      <c r="A356" s="33" t="s">
        <v>182</v>
      </c>
      <c r="B356" s="56" t="s">
        <v>499</v>
      </c>
      <c r="C356" s="57" t="s">
        <v>500</v>
      </c>
      <c r="D356" s="58">
        <v>44757</v>
      </c>
      <c r="E356" s="59">
        <v>44926</v>
      </c>
      <c r="F356" s="58">
        <v>44757</v>
      </c>
      <c r="G356" s="59">
        <v>44926</v>
      </c>
      <c r="H356" s="60" t="s">
        <v>7</v>
      </c>
      <c r="I356" s="61">
        <v>30000</v>
      </c>
      <c r="J356" s="61">
        <v>29250.65</v>
      </c>
      <c r="K356" s="39">
        <f t="shared" si="26"/>
        <v>97.502166666666668</v>
      </c>
      <c r="L356" s="62" t="s">
        <v>501</v>
      </c>
      <c r="M356" s="62" t="s">
        <v>508</v>
      </c>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c r="DZ356" s="2"/>
      <c r="EA356" s="2"/>
      <c r="EB356" s="2"/>
      <c r="EC356" s="2"/>
      <c r="ED356" s="2"/>
      <c r="EE356" s="2"/>
      <c r="EF356" s="2"/>
      <c r="EG356" s="2"/>
      <c r="EH356" s="2"/>
      <c r="EI356" s="2"/>
      <c r="EJ356" s="2"/>
      <c r="EK356" s="2"/>
      <c r="EL356" s="2"/>
      <c r="EM356" s="2"/>
      <c r="EN356" s="2"/>
      <c r="EO356" s="2"/>
      <c r="EP356" s="2"/>
      <c r="EQ356" s="2"/>
      <c r="ER356" s="2"/>
      <c r="ES356" s="2"/>
      <c r="ET356" s="2"/>
      <c r="EU356" s="2"/>
      <c r="EV356" s="2"/>
      <c r="EW356" s="2"/>
      <c r="EX356" s="2"/>
      <c r="EY356" s="2"/>
      <c r="EZ356" s="2"/>
      <c r="FA356" s="2"/>
      <c r="FB356" s="2"/>
      <c r="FC356" s="2"/>
      <c r="FD356" s="2"/>
      <c r="FE356" s="2"/>
      <c r="FF356" s="2"/>
      <c r="FG356" s="2"/>
      <c r="FH356" s="2"/>
      <c r="FI356" s="2"/>
      <c r="FJ356" s="2"/>
      <c r="FK356" s="2"/>
      <c r="FL356" s="2"/>
      <c r="FM356" s="2"/>
      <c r="FN356" s="2"/>
      <c r="FO356" s="2"/>
      <c r="FP356" s="2"/>
      <c r="FQ356" s="2"/>
      <c r="FR356" s="2"/>
      <c r="FS356" s="2"/>
      <c r="FT356" s="2"/>
      <c r="FU356" s="2"/>
      <c r="FV356" s="2"/>
      <c r="FW356" s="2"/>
      <c r="FX356" s="2"/>
      <c r="FY356" s="2"/>
      <c r="FZ356" s="2"/>
      <c r="GA356" s="2"/>
      <c r="GB356" s="2"/>
      <c r="GC356" s="2"/>
      <c r="GD356" s="2"/>
      <c r="GE356" s="2"/>
      <c r="GF356" s="2"/>
      <c r="GG356" s="2"/>
      <c r="GH356" s="2"/>
      <c r="GI356" s="2"/>
      <c r="GJ356" s="2"/>
      <c r="GK356" s="2"/>
      <c r="GL356" s="2"/>
      <c r="GM356" s="2"/>
      <c r="GN356" s="2"/>
      <c r="GO356" s="2"/>
      <c r="GP356" s="2"/>
      <c r="GQ356" s="2"/>
      <c r="GR356" s="2"/>
      <c r="GS356" s="2"/>
      <c r="GT356" s="2"/>
      <c r="GU356" s="2"/>
      <c r="GV356" s="2"/>
      <c r="GW356" s="2"/>
      <c r="GX356" s="2"/>
      <c r="GY356" s="2"/>
      <c r="GZ356" s="2"/>
      <c r="HA356" s="2"/>
      <c r="HB356" s="2"/>
      <c r="HC356" s="2"/>
      <c r="HD356" s="2"/>
      <c r="HE356" s="2"/>
      <c r="HF356" s="2"/>
      <c r="HG356" s="2"/>
      <c r="HH356" s="2"/>
      <c r="HI356" s="2"/>
      <c r="HJ356" s="2"/>
      <c r="HK356" s="2"/>
      <c r="HL356" s="2"/>
      <c r="HM356" s="2"/>
      <c r="HN356" s="2"/>
      <c r="HO356" s="2"/>
      <c r="HP356" s="2"/>
      <c r="HQ356" s="2"/>
      <c r="HR356" s="2"/>
      <c r="HS356" s="2"/>
      <c r="HT356" s="2"/>
      <c r="HU356" s="2"/>
      <c r="HV356" s="2"/>
      <c r="HW356" s="2"/>
      <c r="HX356" s="2"/>
      <c r="HY356" s="2"/>
      <c r="HZ356" s="2"/>
      <c r="IA356" s="2"/>
      <c r="IB356" s="2"/>
      <c r="IC356" s="2"/>
      <c r="ID356" s="2"/>
      <c r="IE356" s="2"/>
      <c r="IF356" s="2"/>
      <c r="IG356" s="2"/>
      <c r="IH356" s="2"/>
      <c r="II356" s="2"/>
      <c r="IJ356" s="2"/>
      <c r="IK356" s="2"/>
      <c r="IL356" s="2"/>
      <c r="IM356" s="2"/>
      <c r="IN356" s="2"/>
      <c r="IO356" s="2"/>
      <c r="IP356" s="2"/>
      <c r="IQ356" s="2"/>
      <c r="IR356" s="2"/>
      <c r="IS356" s="2"/>
      <c r="IT356" s="2"/>
    </row>
    <row r="357" spans="1:254" s="10" customFormat="1" ht="28.5" customHeight="1" outlineLevel="1" x14ac:dyDescent="0.4">
      <c r="A357" s="114" t="s">
        <v>183</v>
      </c>
      <c r="B357" s="93" t="s">
        <v>72</v>
      </c>
      <c r="C357" s="93" t="s">
        <v>195</v>
      </c>
      <c r="D357" s="94">
        <v>44562</v>
      </c>
      <c r="E357" s="94">
        <v>44926</v>
      </c>
      <c r="F357" s="94">
        <v>44562</v>
      </c>
      <c r="G357" s="94">
        <v>44926</v>
      </c>
      <c r="H357" s="88" t="s">
        <v>5</v>
      </c>
      <c r="I357" s="7">
        <f>I358+I359+I360</f>
        <v>323724</v>
      </c>
      <c r="J357" s="7">
        <f t="shared" ref="J357" si="27">J358+J359+J360</f>
        <v>279502.83</v>
      </c>
      <c r="K357" s="87">
        <f t="shared" si="26"/>
        <v>86.339854320346959</v>
      </c>
      <c r="L357" s="94"/>
      <c r="M357" s="94"/>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c r="DZ357" s="2"/>
      <c r="EA357" s="2"/>
      <c r="EB357" s="2"/>
      <c r="EC357" s="2"/>
      <c r="ED357" s="2"/>
      <c r="EE357" s="2"/>
      <c r="EF357" s="2"/>
      <c r="EG357" s="2"/>
      <c r="EH357" s="2"/>
      <c r="EI357" s="2"/>
      <c r="EJ357" s="2"/>
      <c r="EK357" s="2"/>
      <c r="EL357" s="2"/>
      <c r="EM357" s="2"/>
      <c r="EN357" s="2"/>
      <c r="EO357" s="2"/>
      <c r="EP357" s="2"/>
      <c r="EQ357" s="2"/>
      <c r="ER357" s="2"/>
      <c r="ES357" s="2"/>
      <c r="ET357" s="2"/>
      <c r="EU357" s="2"/>
      <c r="EV357" s="2"/>
      <c r="EW357" s="2"/>
      <c r="EX357" s="2"/>
      <c r="EY357" s="2"/>
      <c r="EZ357" s="2"/>
      <c r="FA357" s="2"/>
      <c r="FB357" s="2"/>
      <c r="FC357" s="2"/>
      <c r="FD357" s="2"/>
      <c r="FE357" s="2"/>
      <c r="FF357" s="2"/>
      <c r="FG357" s="2"/>
      <c r="FH357" s="2"/>
      <c r="FI357" s="2"/>
      <c r="FJ357" s="2"/>
      <c r="FK357" s="2"/>
      <c r="FL357" s="2"/>
      <c r="FM357" s="2"/>
      <c r="FN357" s="2"/>
      <c r="FO357" s="2"/>
      <c r="FP357" s="2"/>
      <c r="FQ357" s="2"/>
      <c r="FR357" s="2"/>
      <c r="FS357" s="2"/>
      <c r="FT357" s="2"/>
      <c r="FU357" s="2"/>
      <c r="FV357" s="2"/>
      <c r="FW357" s="2"/>
      <c r="FX357" s="2"/>
      <c r="FY357" s="2"/>
      <c r="FZ357" s="2"/>
      <c r="GA357" s="2"/>
      <c r="GB357" s="2"/>
      <c r="GC357" s="2"/>
      <c r="GD357" s="2"/>
      <c r="GE357" s="2"/>
      <c r="GF357" s="2"/>
      <c r="GG357" s="2"/>
      <c r="GH357" s="2"/>
      <c r="GI357" s="2"/>
      <c r="GJ357" s="2"/>
      <c r="GK357" s="2"/>
      <c r="GL357" s="2"/>
      <c r="GM357" s="2"/>
      <c r="GN357" s="2"/>
      <c r="GO357" s="2"/>
      <c r="GP357" s="2"/>
      <c r="GQ357" s="2"/>
      <c r="GR357" s="2"/>
      <c r="GS357" s="2"/>
      <c r="GT357" s="2"/>
      <c r="GU357" s="2"/>
      <c r="GV357" s="2"/>
      <c r="GW357" s="2"/>
      <c r="GX357" s="2"/>
      <c r="GY357" s="2"/>
      <c r="GZ357" s="2"/>
      <c r="HA357" s="2"/>
      <c r="HB357" s="2"/>
      <c r="HC357" s="2"/>
      <c r="HD357" s="2"/>
      <c r="HE357" s="2"/>
      <c r="HF357" s="2"/>
      <c r="HG357" s="2"/>
      <c r="HH357" s="2"/>
      <c r="HI357" s="2"/>
      <c r="HJ357" s="2"/>
      <c r="HK357" s="2"/>
      <c r="HL357" s="2"/>
      <c r="HM357" s="2"/>
      <c r="HN357" s="2"/>
      <c r="HO357" s="2"/>
      <c r="HP357" s="2"/>
      <c r="HQ357" s="2"/>
      <c r="HR357" s="2"/>
      <c r="HS357" s="2"/>
      <c r="HT357" s="2"/>
      <c r="HU357" s="2"/>
      <c r="HV357" s="2"/>
      <c r="HW357" s="2"/>
      <c r="HX357" s="2"/>
      <c r="HY357" s="2"/>
      <c r="HZ357" s="2"/>
      <c r="IA357" s="2"/>
      <c r="IB357" s="2"/>
      <c r="IC357" s="2"/>
      <c r="ID357" s="2"/>
      <c r="IE357" s="2"/>
      <c r="IF357" s="2"/>
      <c r="IG357" s="2"/>
      <c r="IH357" s="2"/>
      <c r="II357" s="2"/>
      <c r="IJ357" s="2"/>
      <c r="IK357" s="2"/>
      <c r="IL357" s="2"/>
      <c r="IM357" s="2"/>
      <c r="IN357" s="2"/>
      <c r="IO357" s="2"/>
      <c r="IP357" s="2"/>
      <c r="IQ357" s="2"/>
      <c r="IR357" s="2"/>
      <c r="IS357" s="2"/>
      <c r="IT357" s="2"/>
    </row>
    <row r="358" spans="1:254" s="10" customFormat="1" ht="28.5" customHeight="1" outlineLevel="1" x14ac:dyDescent="0.4">
      <c r="A358" s="114"/>
      <c r="B358" s="93"/>
      <c r="C358" s="125"/>
      <c r="D358" s="94"/>
      <c r="E358" s="94"/>
      <c r="F358" s="94"/>
      <c r="G358" s="94"/>
      <c r="H358" s="88" t="s">
        <v>6</v>
      </c>
      <c r="I358" s="7">
        <f t="shared" ref="I358:J360" si="28">I362+I374+I382+I390+I398+I406+I414</f>
        <v>262785</v>
      </c>
      <c r="J358" s="7">
        <f t="shared" si="28"/>
        <v>262785</v>
      </c>
      <c r="K358" s="87">
        <f t="shared" si="26"/>
        <v>100</v>
      </c>
      <c r="L358" s="94"/>
      <c r="M358" s="94"/>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c r="EI358" s="2"/>
      <c r="EJ358" s="2"/>
      <c r="EK358" s="2"/>
      <c r="EL358" s="2"/>
      <c r="EM358" s="2"/>
      <c r="EN358" s="2"/>
      <c r="EO358" s="2"/>
      <c r="EP358" s="2"/>
      <c r="EQ358" s="2"/>
      <c r="ER358" s="2"/>
      <c r="ES358" s="2"/>
      <c r="ET358" s="2"/>
      <c r="EU358" s="2"/>
      <c r="EV358" s="2"/>
      <c r="EW358" s="2"/>
      <c r="EX358" s="2"/>
      <c r="EY358" s="2"/>
      <c r="EZ358" s="2"/>
      <c r="FA358" s="2"/>
      <c r="FB358" s="2"/>
      <c r="FC358" s="2"/>
      <c r="FD358" s="2"/>
      <c r="FE358" s="2"/>
      <c r="FF358" s="2"/>
      <c r="FG358" s="2"/>
      <c r="FH358" s="2"/>
      <c r="FI358" s="2"/>
      <c r="FJ358" s="2"/>
      <c r="FK358" s="2"/>
      <c r="FL358" s="2"/>
      <c r="FM358" s="2"/>
      <c r="FN358" s="2"/>
      <c r="FO358" s="2"/>
      <c r="FP358" s="2"/>
      <c r="FQ358" s="2"/>
      <c r="FR358" s="2"/>
      <c r="FS358" s="2"/>
      <c r="FT358" s="2"/>
      <c r="FU358" s="2"/>
      <c r="FV358" s="2"/>
      <c r="FW358" s="2"/>
      <c r="FX358" s="2"/>
      <c r="FY358" s="2"/>
      <c r="FZ358" s="2"/>
      <c r="GA358" s="2"/>
      <c r="GB358" s="2"/>
      <c r="GC358" s="2"/>
      <c r="GD358" s="2"/>
      <c r="GE358" s="2"/>
      <c r="GF358" s="2"/>
      <c r="GG358" s="2"/>
      <c r="GH358" s="2"/>
      <c r="GI358" s="2"/>
      <c r="GJ358" s="2"/>
      <c r="GK358" s="2"/>
      <c r="GL358" s="2"/>
      <c r="GM358" s="2"/>
      <c r="GN358" s="2"/>
      <c r="GO358" s="2"/>
      <c r="GP358" s="2"/>
      <c r="GQ358" s="2"/>
      <c r="GR358" s="2"/>
      <c r="GS358" s="2"/>
      <c r="GT358" s="2"/>
      <c r="GU358" s="2"/>
      <c r="GV358" s="2"/>
      <c r="GW358" s="2"/>
      <c r="GX358" s="2"/>
      <c r="GY358" s="2"/>
      <c r="GZ358" s="2"/>
      <c r="HA358" s="2"/>
      <c r="HB358" s="2"/>
      <c r="HC358" s="2"/>
      <c r="HD358" s="2"/>
      <c r="HE358" s="2"/>
      <c r="HF358" s="2"/>
      <c r="HG358" s="2"/>
      <c r="HH358" s="2"/>
      <c r="HI358" s="2"/>
      <c r="HJ358" s="2"/>
      <c r="HK358" s="2"/>
      <c r="HL358" s="2"/>
      <c r="HM358" s="2"/>
      <c r="HN358" s="2"/>
      <c r="HO358" s="2"/>
      <c r="HP358" s="2"/>
      <c r="HQ358" s="2"/>
      <c r="HR358" s="2"/>
      <c r="HS358" s="2"/>
      <c r="HT358" s="2"/>
      <c r="HU358" s="2"/>
      <c r="HV358" s="2"/>
      <c r="HW358" s="2"/>
      <c r="HX358" s="2"/>
      <c r="HY358" s="2"/>
      <c r="HZ358" s="2"/>
      <c r="IA358" s="2"/>
      <c r="IB358" s="2"/>
      <c r="IC358" s="2"/>
      <c r="ID358" s="2"/>
      <c r="IE358" s="2"/>
      <c r="IF358" s="2"/>
      <c r="IG358" s="2"/>
      <c r="IH358" s="2"/>
      <c r="II358" s="2"/>
      <c r="IJ358" s="2"/>
      <c r="IK358" s="2"/>
      <c r="IL358" s="2"/>
      <c r="IM358" s="2"/>
      <c r="IN358" s="2"/>
      <c r="IO358" s="2"/>
      <c r="IP358" s="2"/>
      <c r="IQ358" s="2"/>
      <c r="IR358" s="2"/>
      <c r="IS358" s="2"/>
      <c r="IT358" s="2"/>
    </row>
    <row r="359" spans="1:254" s="10" customFormat="1" ht="28.5" customHeight="1" outlineLevel="1" x14ac:dyDescent="0.4">
      <c r="A359" s="114"/>
      <c r="B359" s="93"/>
      <c r="C359" s="125"/>
      <c r="D359" s="94"/>
      <c r="E359" s="94"/>
      <c r="F359" s="94"/>
      <c r="G359" s="94"/>
      <c r="H359" s="88" t="s">
        <v>7</v>
      </c>
      <c r="I359" s="7">
        <f t="shared" si="28"/>
        <v>57701.700000000004</v>
      </c>
      <c r="J359" s="7">
        <f>J363+J375+J383+J391+J399+J407+J415</f>
        <v>13922.78</v>
      </c>
      <c r="K359" s="87">
        <f t="shared" si="26"/>
        <v>24.128890483295987</v>
      </c>
      <c r="L359" s="94"/>
      <c r="M359" s="94"/>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c r="EI359" s="2"/>
      <c r="EJ359" s="2"/>
      <c r="EK359" s="2"/>
      <c r="EL359" s="2"/>
      <c r="EM359" s="2"/>
      <c r="EN359" s="2"/>
      <c r="EO359" s="2"/>
      <c r="EP359" s="2"/>
      <c r="EQ359" s="2"/>
      <c r="ER359" s="2"/>
      <c r="ES359" s="2"/>
      <c r="ET359" s="2"/>
      <c r="EU359" s="2"/>
      <c r="EV359" s="2"/>
      <c r="EW359" s="2"/>
      <c r="EX359" s="2"/>
      <c r="EY359" s="2"/>
      <c r="EZ359" s="2"/>
      <c r="FA359" s="2"/>
      <c r="FB359" s="2"/>
      <c r="FC359" s="2"/>
      <c r="FD359" s="2"/>
      <c r="FE359" s="2"/>
      <c r="FF359" s="2"/>
      <c r="FG359" s="2"/>
      <c r="FH359" s="2"/>
      <c r="FI359" s="2"/>
      <c r="FJ359" s="2"/>
      <c r="FK359" s="2"/>
      <c r="FL359" s="2"/>
      <c r="FM359" s="2"/>
      <c r="FN359" s="2"/>
      <c r="FO359" s="2"/>
      <c r="FP359" s="2"/>
      <c r="FQ359" s="2"/>
      <c r="FR359" s="2"/>
      <c r="FS359" s="2"/>
      <c r="FT359" s="2"/>
      <c r="FU359" s="2"/>
      <c r="FV359" s="2"/>
      <c r="FW359" s="2"/>
      <c r="FX359" s="2"/>
      <c r="FY359" s="2"/>
      <c r="FZ359" s="2"/>
      <c r="GA359" s="2"/>
      <c r="GB359" s="2"/>
      <c r="GC359" s="2"/>
      <c r="GD359" s="2"/>
      <c r="GE359" s="2"/>
      <c r="GF359" s="2"/>
      <c r="GG359" s="2"/>
      <c r="GH359" s="2"/>
      <c r="GI359" s="2"/>
      <c r="GJ359" s="2"/>
      <c r="GK359" s="2"/>
      <c r="GL359" s="2"/>
      <c r="GM359" s="2"/>
      <c r="GN359" s="2"/>
      <c r="GO359" s="2"/>
      <c r="GP359" s="2"/>
      <c r="GQ359" s="2"/>
      <c r="GR359" s="2"/>
      <c r="GS359" s="2"/>
      <c r="GT359" s="2"/>
      <c r="GU359" s="2"/>
      <c r="GV359" s="2"/>
      <c r="GW359" s="2"/>
      <c r="GX359" s="2"/>
      <c r="GY359" s="2"/>
      <c r="GZ359" s="2"/>
      <c r="HA359" s="2"/>
      <c r="HB359" s="2"/>
      <c r="HC359" s="2"/>
      <c r="HD359" s="2"/>
      <c r="HE359" s="2"/>
      <c r="HF359" s="2"/>
      <c r="HG359" s="2"/>
      <c r="HH359" s="2"/>
      <c r="HI359" s="2"/>
      <c r="HJ359" s="2"/>
      <c r="HK359" s="2"/>
      <c r="HL359" s="2"/>
      <c r="HM359" s="2"/>
      <c r="HN359" s="2"/>
      <c r="HO359" s="2"/>
      <c r="HP359" s="2"/>
      <c r="HQ359" s="2"/>
      <c r="HR359" s="2"/>
      <c r="HS359" s="2"/>
      <c r="HT359" s="2"/>
      <c r="HU359" s="2"/>
      <c r="HV359" s="2"/>
      <c r="HW359" s="2"/>
      <c r="HX359" s="2"/>
      <c r="HY359" s="2"/>
      <c r="HZ359" s="2"/>
      <c r="IA359" s="2"/>
      <c r="IB359" s="2"/>
      <c r="IC359" s="2"/>
      <c r="ID359" s="2"/>
      <c r="IE359" s="2"/>
      <c r="IF359" s="2"/>
      <c r="IG359" s="2"/>
      <c r="IH359" s="2"/>
      <c r="II359" s="2"/>
      <c r="IJ359" s="2"/>
      <c r="IK359" s="2"/>
      <c r="IL359" s="2"/>
      <c r="IM359" s="2"/>
      <c r="IN359" s="2"/>
      <c r="IO359" s="2"/>
      <c r="IP359" s="2"/>
      <c r="IQ359" s="2"/>
      <c r="IR359" s="2"/>
      <c r="IS359" s="2"/>
      <c r="IT359" s="2"/>
    </row>
    <row r="360" spans="1:254" s="10" customFormat="1" ht="21" outlineLevel="1" x14ac:dyDescent="0.4">
      <c r="A360" s="114"/>
      <c r="B360" s="93"/>
      <c r="C360" s="125"/>
      <c r="D360" s="94"/>
      <c r="E360" s="94"/>
      <c r="F360" s="94"/>
      <c r="G360" s="94"/>
      <c r="H360" s="88" t="s">
        <v>8</v>
      </c>
      <c r="I360" s="7">
        <f t="shared" si="28"/>
        <v>3237.3</v>
      </c>
      <c r="J360" s="7">
        <f>J364+J376+J384+J392+J400+J408+J416</f>
        <v>2795.05</v>
      </c>
      <c r="K360" s="87">
        <f t="shared" si="26"/>
        <v>86.338924412318903</v>
      </c>
      <c r="L360" s="94"/>
      <c r="M360" s="94"/>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c r="EI360" s="2"/>
      <c r="EJ360" s="2"/>
      <c r="EK360" s="2"/>
      <c r="EL360" s="2"/>
      <c r="EM360" s="2"/>
      <c r="EN360" s="2"/>
      <c r="EO360" s="2"/>
      <c r="EP360" s="2"/>
      <c r="EQ360" s="2"/>
      <c r="ER360" s="2"/>
      <c r="ES360" s="2"/>
      <c r="ET360" s="2"/>
      <c r="EU360" s="2"/>
      <c r="EV360" s="2"/>
      <c r="EW360" s="2"/>
      <c r="EX360" s="2"/>
      <c r="EY360" s="2"/>
      <c r="EZ360" s="2"/>
      <c r="FA360" s="2"/>
      <c r="FB360" s="2"/>
      <c r="FC360" s="2"/>
      <c r="FD360" s="2"/>
      <c r="FE360" s="2"/>
      <c r="FF360" s="2"/>
      <c r="FG360" s="2"/>
      <c r="FH360" s="2"/>
      <c r="FI360" s="2"/>
      <c r="FJ360" s="2"/>
      <c r="FK360" s="2"/>
      <c r="FL360" s="2"/>
      <c r="FM360" s="2"/>
      <c r="FN360" s="2"/>
      <c r="FO360" s="2"/>
      <c r="FP360" s="2"/>
      <c r="FQ360" s="2"/>
      <c r="FR360" s="2"/>
      <c r="FS360" s="2"/>
      <c r="FT360" s="2"/>
      <c r="FU360" s="2"/>
      <c r="FV360" s="2"/>
      <c r="FW360" s="2"/>
      <c r="FX360" s="2"/>
      <c r="FY360" s="2"/>
      <c r="FZ360" s="2"/>
      <c r="GA360" s="2"/>
      <c r="GB360" s="2"/>
      <c r="GC360" s="2"/>
      <c r="GD360" s="2"/>
      <c r="GE360" s="2"/>
      <c r="GF360" s="2"/>
      <c r="GG360" s="2"/>
      <c r="GH360" s="2"/>
      <c r="GI360" s="2"/>
      <c r="GJ360" s="2"/>
      <c r="GK360" s="2"/>
      <c r="GL360" s="2"/>
      <c r="GM360" s="2"/>
      <c r="GN360" s="2"/>
      <c r="GO360" s="2"/>
      <c r="GP360" s="2"/>
      <c r="GQ360" s="2"/>
      <c r="GR360" s="2"/>
      <c r="GS360" s="2"/>
      <c r="GT360" s="2"/>
      <c r="GU360" s="2"/>
      <c r="GV360" s="2"/>
      <c r="GW360" s="2"/>
      <c r="GX360" s="2"/>
      <c r="GY360" s="2"/>
      <c r="GZ360" s="2"/>
      <c r="HA360" s="2"/>
      <c r="HB360" s="2"/>
      <c r="HC360" s="2"/>
      <c r="HD360" s="2"/>
      <c r="HE360" s="2"/>
      <c r="HF360" s="2"/>
      <c r="HG360" s="2"/>
      <c r="HH360" s="2"/>
      <c r="HI360" s="2"/>
      <c r="HJ360" s="2"/>
      <c r="HK360" s="2"/>
      <c r="HL360" s="2"/>
      <c r="HM360" s="2"/>
      <c r="HN360" s="2"/>
      <c r="HO360" s="2"/>
      <c r="HP360" s="2"/>
      <c r="HQ360" s="2"/>
      <c r="HR360" s="2"/>
      <c r="HS360" s="2"/>
      <c r="HT360" s="2"/>
      <c r="HU360" s="2"/>
      <c r="HV360" s="2"/>
      <c r="HW360" s="2"/>
      <c r="HX360" s="2"/>
      <c r="HY360" s="2"/>
      <c r="HZ360" s="2"/>
      <c r="IA360" s="2"/>
      <c r="IB360" s="2"/>
      <c r="IC360" s="2"/>
      <c r="ID360" s="2"/>
      <c r="IE360" s="2"/>
      <c r="IF360" s="2"/>
      <c r="IG360" s="2"/>
      <c r="IH360" s="2"/>
      <c r="II360" s="2"/>
      <c r="IJ360" s="2"/>
      <c r="IK360" s="2"/>
      <c r="IL360" s="2"/>
      <c r="IM360" s="2"/>
      <c r="IN360" s="2"/>
      <c r="IO360" s="2"/>
      <c r="IP360" s="2"/>
      <c r="IQ360" s="2"/>
      <c r="IR360" s="2"/>
      <c r="IS360" s="2"/>
      <c r="IT360" s="2"/>
    </row>
    <row r="361" spans="1:254" s="10" customFormat="1" ht="28.5" customHeight="1" outlineLevel="1" x14ac:dyDescent="0.4">
      <c r="A361" s="119" t="s">
        <v>184</v>
      </c>
      <c r="B361" s="93" t="s">
        <v>97</v>
      </c>
      <c r="C361" s="122" t="s">
        <v>436</v>
      </c>
      <c r="D361" s="94">
        <v>44197</v>
      </c>
      <c r="E361" s="94">
        <v>45291</v>
      </c>
      <c r="F361" s="94">
        <v>44197</v>
      </c>
      <c r="G361" s="94">
        <v>45291</v>
      </c>
      <c r="H361" s="5" t="s">
        <v>5</v>
      </c>
      <c r="I361" s="6">
        <f>I362+I363+I364</f>
        <v>90455.34</v>
      </c>
      <c r="J361" s="6">
        <f t="shared" ref="J361" si="29">J362+J363+J364</f>
        <v>90455.239999999991</v>
      </c>
      <c r="K361" s="87">
        <f t="shared" si="26"/>
        <v>99.999889448207256</v>
      </c>
      <c r="L361" s="97"/>
      <c r="M361" s="97"/>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c r="DX361" s="2"/>
      <c r="DY361" s="2"/>
      <c r="DZ361" s="2"/>
      <c r="EA361" s="2"/>
      <c r="EB361" s="2"/>
      <c r="EC361" s="2"/>
      <c r="ED361" s="2"/>
      <c r="EE361" s="2"/>
      <c r="EF361" s="2"/>
      <c r="EG361" s="2"/>
      <c r="EH361" s="2"/>
      <c r="EI361" s="2"/>
      <c r="EJ361" s="2"/>
      <c r="EK361" s="2"/>
      <c r="EL361" s="2"/>
      <c r="EM361" s="2"/>
      <c r="EN361" s="2"/>
      <c r="EO361" s="2"/>
      <c r="EP361" s="2"/>
      <c r="EQ361" s="2"/>
      <c r="ER361" s="2"/>
      <c r="ES361" s="2"/>
      <c r="ET361" s="2"/>
      <c r="EU361" s="2"/>
      <c r="EV361" s="2"/>
      <c r="EW361" s="2"/>
      <c r="EX361" s="2"/>
      <c r="EY361" s="2"/>
      <c r="EZ361" s="2"/>
      <c r="FA361" s="2"/>
      <c r="FB361" s="2"/>
      <c r="FC361" s="2"/>
      <c r="FD361" s="2"/>
      <c r="FE361" s="2"/>
      <c r="FF361" s="2"/>
      <c r="FG361" s="2"/>
      <c r="FH361" s="2"/>
      <c r="FI361" s="2"/>
      <c r="FJ361" s="2"/>
      <c r="FK361" s="2"/>
      <c r="FL361" s="2"/>
      <c r="FM361" s="2"/>
      <c r="FN361" s="2"/>
      <c r="FO361" s="2"/>
      <c r="FP361" s="2"/>
      <c r="FQ361" s="2"/>
      <c r="FR361" s="2"/>
      <c r="FS361" s="2"/>
      <c r="FT361" s="2"/>
      <c r="FU361" s="2"/>
      <c r="FV361" s="2"/>
      <c r="FW361" s="2"/>
      <c r="FX361" s="2"/>
      <c r="FY361" s="2"/>
      <c r="FZ361" s="2"/>
      <c r="GA361" s="2"/>
      <c r="GB361" s="2"/>
      <c r="GC361" s="2"/>
      <c r="GD361" s="2"/>
      <c r="GE361" s="2"/>
      <c r="GF361" s="2"/>
      <c r="GG361" s="2"/>
      <c r="GH361" s="2"/>
      <c r="GI361" s="2"/>
      <c r="GJ361" s="2"/>
      <c r="GK361" s="2"/>
      <c r="GL361" s="2"/>
      <c r="GM361" s="2"/>
      <c r="GN361" s="2"/>
      <c r="GO361" s="2"/>
      <c r="GP361" s="2"/>
      <c r="GQ361" s="2"/>
      <c r="GR361" s="2"/>
      <c r="GS361" s="2"/>
      <c r="GT361" s="2"/>
      <c r="GU361" s="2"/>
      <c r="GV361" s="2"/>
      <c r="GW361" s="2"/>
      <c r="GX361" s="2"/>
      <c r="GY361" s="2"/>
      <c r="GZ361" s="2"/>
      <c r="HA361" s="2"/>
      <c r="HB361" s="2"/>
      <c r="HC361" s="2"/>
      <c r="HD361" s="2"/>
      <c r="HE361" s="2"/>
      <c r="HF361" s="2"/>
      <c r="HG361" s="2"/>
      <c r="HH361" s="2"/>
      <c r="HI361" s="2"/>
      <c r="HJ361" s="2"/>
      <c r="HK361" s="2"/>
      <c r="HL361" s="2"/>
      <c r="HM361" s="2"/>
      <c r="HN361" s="2"/>
      <c r="HO361" s="2"/>
      <c r="HP361" s="2"/>
      <c r="HQ361" s="2"/>
      <c r="HR361" s="2"/>
      <c r="HS361" s="2"/>
      <c r="HT361" s="2"/>
      <c r="HU361" s="2"/>
      <c r="HV361" s="2"/>
      <c r="HW361" s="2"/>
      <c r="HX361" s="2"/>
      <c r="HY361" s="2"/>
      <c r="HZ361" s="2"/>
      <c r="IA361" s="2"/>
      <c r="IB361" s="2"/>
      <c r="IC361" s="2"/>
      <c r="ID361" s="2"/>
      <c r="IE361" s="2"/>
      <c r="IF361" s="2"/>
      <c r="IG361" s="2"/>
      <c r="IH361" s="2"/>
      <c r="II361" s="2"/>
      <c r="IJ361" s="2"/>
      <c r="IK361" s="2"/>
      <c r="IL361" s="2"/>
      <c r="IM361" s="2"/>
      <c r="IN361" s="2"/>
      <c r="IO361" s="2"/>
      <c r="IP361" s="2"/>
      <c r="IQ361" s="2"/>
      <c r="IR361" s="2"/>
      <c r="IS361" s="2"/>
      <c r="IT361" s="2"/>
    </row>
    <row r="362" spans="1:254" s="10" customFormat="1" ht="28.5" customHeight="1" outlineLevel="1" x14ac:dyDescent="0.4">
      <c r="A362" s="120"/>
      <c r="B362" s="93"/>
      <c r="C362" s="123"/>
      <c r="D362" s="94"/>
      <c r="E362" s="94"/>
      <c r="F362" s="94"/>
      <c r="G362" s="94"/>
      <c r="H362" s="5" t="s">
        <v>6</v>
      </c>
      <c r="I362" s="6">
        <f t="shared" ref="I362:J364" si="30">I366+I370</f>
        <v>83764.5</v>
      </c>
      <c r="J362" s="6">
        <f t="shared" si="30"/>
        <v>83764.5</v>
      </c>
      <c r="K362" s="87">
        <f t="shared" si="26"/>
        <v>100</v>
      </c>
      <c r="L362" s="97"/>
      <c r="M362" s="97"/>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c r="DP362" s="2"/>
      <c r="DQ362" s="2"/>
      <c r="DR362" s="2"/>
      <c r="DS362" s="2"/>
      <c r="DT362" s="2"/>
      <c r="DU362" s="2"/>
      <c r="DV362" s="2"/>
      <c r="DW362" s="2"/>
      <c r="DX362" s="2"/>
      <c r="DY362" s="2"/>
      <c r="DZ362" s="2"/>
      <c r="EA362" s="2"/>
      <c r="EB362" s="2"/>
      <c r="EC362" s="2"/>
      <c r="ED362" s="2"/>
      <c r="EE362" s="2"/>
      <c r="EF362" s="2"/>
      <c r="EG362" s="2"/>
      <c r="EH362" s="2"/>
      <c r="EI362" s="2"/>
      <c r="EJ362" s="2"/>
      <c r="EK362" s="2"/>
      <c r="EL362" s="2"/>
      <c r="EM362" s="2"/>
      <c r="EN362" s="2"/>
      <c r="EO362" s="2"/>
      <c r="EP362" s="2"/>
      <c r="EQ362" s="2"/>
      <c r="ER362" s="2"/>
      <c r="ES362" s="2"/>
      <c r="ET362" s="2"/>
      <c r="EU362" s="2"/>
      <c r="EV362" s="2"/>
      <c r="EW362" s="2"/>
      <c r="EX362" s="2"/>
      <c r="EY362" s="2"/>
      <c r="EZ362" s="2"/>
      <c r="FA362" s="2"/>
      <c r="FB362" s="2"/>
      <c r="FC362" s="2"/>
      <c r="FD362" s="2"/>
      <c r="FE362" s="2"/>
      <c r="FF362" s="2"/>
      <c r="FG362" s="2"/>
      <c r="FH362" s="2"/>
      <c r="FI362" s="2"/>
      <c r="FJ362" s="2"/>
      <c r="FK362" s="2"/>
      <c r="FL362" s="2"/>
      <c r="FM362" s="2"/>
      <c r="FN362" s="2"/>
      <c r="FO362" s="2"/>
      <c r="FP362" s="2"/>
      <c r="FQ362" s="2"/>
      <c r="FR362" s="2"/>
      <c r="FS362" s="2"/>
      <c r="FT362" s="2"/>
      <c r="FU362" s="2"/>
      <c r="FV362" s="2"/>
      <c r="FW362" s="2"/>
      <c r="FX362" s="2"/>
      <c r="FY362" s="2"/>
      <c r="FZ362" s="2"/>
      <c r="GA362" s="2"/>
      <c r="GB362" s="2"/>
      <c r="GC362" s="2"/>
      <c r="GD362" s="2"/>
      <c r="GE362" s="2"/>
      <c r="GF362" s="2"/>
      <c r="GG362" s="2"/>
      <c r="GH362" s="2"/>
      <c r="GI362" s="2"/>
      <c r="GJ362" s="2"/>
      <c r="GK362" s="2"/>
      <c r="GL362" s="2"/>
      <c r="GM362" s="2"/>
      <c r="GN362" s="2"/>
      <c r="GO362" s="2"/>
      <c r="GP362" s="2"/>
      <c r="GQ362" s="2"/>
      <c r="GR362" s="2"/>
      <c r="GS362" s="2"/>
      <c r="GT362" s="2"/>
      <c r="GU362" s="2"/>
      <c r="GV362" s="2"/>
      <c r="GW362" s="2"/>
      <c r="GX362" s="2"/>
      <c r="GY362" s="2"/>
      <c r="GZ362" s="2"/>
      <c r="HA362" s="2"/>
      <c r="HB362" s="2"/>
      <c r="HC362" s="2"/>
      <c r="HD362" s="2"/>
      <c r="HE362" s="2"/>
      <c r="HF362" s="2"/>
      <c r="HG362" s="2"/>
      <c r="HH362" s="2"/>
      <c r="HI362" s="2"/>
      <c r="HJ362" s="2"/>
      <c r="HK362" s="2"/>
      <c r="HL362" s="2"/>
      <c r="HM362" s="2"/>
      <c r="HN362" s="2"/>
      <c r="HO362" s="2"/>
      <c r="HP362" s="2"/>
      <c r="HQ362" s="2"/>
      <c r="HR362" s="2"/>
      <c r="HS362" s="2"/>
      <c r="HT362" s="2"/>
      <c r="HU362" s="2"/>
      <c r="HV362" s="2"/>
      <c r="HW362" s="2"/>
      <c r="HX362" s="2"/>
      <c r="HY362" s="2"/>
      <c r="HZ362" s="2"/>
      <c r="IA362" s="2"/>
      <c r="IB362" s="2"/>
      <c r="IC362" s="2"/>
      <c r="ID362" s="2"/>
      <c r="IE362" s="2"/>
      <c r="IF362" s="2"/>
      <c r="IG362" s="2"/>
      <c r="IH362" s="2"/>
      <c r="II362" s="2"/>
      <c r="IJ362" s="2"/>
      <c r="IK362" s="2"/>
      <c r="IL362" s="2"/>
      <c r="IM362" s="2"/>
      <c r="IN362" s="2"/>
      <c r="IO362" s="2"/>
      <c r="IP362" s="2"/>
      <c r="IQ362" s="2"/>
      <c r="IR362" s="2"/>
      <c r="IS362" s="2"/>
      <c r="IT362" s="2"/>
    </row>
    <row r="363" spans="1:254" s="10" customFormat="1" ht="21" outlineLevel="1" x14ac:dyDescent="0.4">
      <c r="A363" s="120"/>
      <c r="B363" s="93"/>
      <c r="C363" s="123"/>
      <c r="D363" s="94"/>
      <c r="E363" s="94"/>
      <c r="F363" s="94"/>
      <c r="G363" s="94"/>
      <c r="H363" s="5" t="s">
        <v>7</v>
      </c>
      <c r="I363" s="6">
        <f t="shared" si="30"/>
        <v>5786.3</v>
      </c>
      <c r="J363" s="6">
        <f t="shared" si="30"/>
        <v>5786.2000000000007</v>
      </c>
      <c r="K363" s="87">
        <f t="shared" si="26"/>
        <v>99.998271779893898</v>
      </c>
      <c r="L363" s="97"/>
      <c r="M363" s="97"/>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c r="DX363" s="2"/>
      <c r="DY363" s="2"/>
      <c r="DZ363" s="2"/>
      <c r="EA363" s="2"/>
      <c r="EB363" s="2"/>
      <c r="EC363" s="2"/>
      <c r="ED363" s="2"/>
      <c r="EE363" s="2"/>
      <c r="EF363" s="2"/>
      <c r="EG363" s="2"/>
      <c r="EH363" s="2"/>
      <c r="EI363" s="2"/>
      <c r="EJ363" s="2"/>
      <c r="EK363" s="2"/>
      <c r="EL363" s="2"/>
      <c r="EM363" s="2"/>
      <c r="EN363" s="2"/>
      <c r="EO363" s="2"/>
      <c r="EP363" s="2"/>
      <c r="EQ363" s="2"/>
      <c r="ER363" s="2"/>
      <c r="ES363" s="2"/>
      <c r="ET363" s="2"/>
      <c r="EU363" s="2"/>
      <c r="EV363" s="2"/>
      <c r="EW363" s="2"/>
      <c r="EX363" s="2"/>
      <c r="EY363" s="2"/>
      <c r="EZ363" s="2"/>
      <c r="FA363" s="2"/>
      <c r="FB363" s="2"/>
      <c r="FC363" s="2"/>
      <c r="FD363" s="2"/>
      <c r="FE363" s="2"/>
      <c r="FF363" s="2"/>
      <c r="FG363" s="2"/>
      <c r="FH363" s="2"/>
      <c r="FI363" s="2"/>
      <c r="FJ363" s="2"/>
      <c r="FK363" s="2"/>
      <c r="FL363" s="2"/>
      <c r="FM363" s="2"/>
      <c r="FN363" s="2"/>
      <c r="FO363" s="2"/>
      <c r="FP363" s="2"/>
      <c r="FQ363" s="2"/>
      <c r="FR363" s="2"/>
      <c r="FS363" s="2"/>
      <c r="FT363" s="2"/>
      <c r="FU363" s="2"/>
      <c r="FV363" s="2"/>
      <c r="FW363" s="2"/>
      <c r="FX363" s="2"/>
      <c r="FY363" s="2"/>
      <c r="FZ363" s="2"/>
      <c r="GA363" s="2"/>
      <c r="GB363" s="2"/>
      <c r="GC363" s="2"/>
      <c r="GD363" s="2"/>
      <c r="GE363" s="2"/>
      <c r="GF363" s="2"/>
      <c r="GG363" s="2"/>
      <c r="GH363" s="2"/>
      <c r="GI363" s="2"/>
      <c r="GJ363" s="2"/>
      <c r="GK363" s="2"/>
      <c r="GL363" s="2"/>
      <c r="GM363" s="2"/>
      <c r="GN363" s="2"/>
      <c r="GO363" s="2"/>
      <c r="GP363" s="2"/>
      <c r="GQ363" s="2"/>
      <c r="GR363" s="2"/>
      <c r="GS363" s="2"/>
      <c r="GT363" s="2"/>
      <c r="GU363" s="2"/>
      <c r="GV363" s="2"/>
      <c r="GW363" s="2"/>
      <c r="GX363" s="2"/>
      <c r="GY363" s="2"/>
      <c r="GZ363" s="2"/>
      <c r="HA363" s="2"/>
      <c r="HB363" s="2"/>
      <c r="HC363" s="2"/>
      <c r="HD363" s="2"/>
      <c r="HE363" s="2"/>
      <c r="HF363" s="2"/>
      <c r="HG363" s="2"/>
      <c r="HH363" s="2"/>
      <c r="HI363" s="2"/>
      <c r="HJ363" s="2"/>
      <c r="HK363" s="2"/>
      <c r="HL363" s="2"/>
      <c r="HM363" s="2"/>
      <c r="HN363" s="2"/>
      <c r="HO363" s="2"/>
      <c r="HP363" s="2"/>
      <c r="HQ363" s="2"/>
      <c r="HR363" s="2"/>
      <c r="HS363" s="2"/>
      <c r="HT363" s="2"/>
      <c r="HU363" s="2"/>
      <c r="HV363" s="2"/>
      <c r="HW363" s="2"/>
      <c r="HX363" s="2"/>
      <c r="HY363" s="2"/>
      <c r="HZ363" s="2"/>
      <c r="IA363" s="2"/>
      <c r="IB363" s="2"/>
      <c r="IC363" s="2"/>
      <c r="ID363" s="2"/>
      <c r="IE363" s="2"/>
      <c r="IF363" s="2"/>
      <c r="IG363" s="2"/>
      <c r="IH363" s="2"/>
      <c r="II363" s="2"/>
      <c r="IJ363" s="2"/>
      <c r="IK363" s="2"/>
      <c r="IL363" s="2"/>
      <c r="IM363" s="2"/>
      <c r="IN363" s="2"/>
      <c r="IO363" s="2"/>
      <c r="IP363" s="2"/>
      <c r="IQ363" s="2"/>
      <c r="IR363" s="2"/>
      <c r="IS363" s="2"/>
      <c r="IT363" s="2"/>
    </row>
    <row r="364" spans="1:254" s="10" customFormat="1" ht="28.2" customHeight="1" outlineLevel="1" x14ac:dyDescent="0.4">
      <c r="A364" s="120"/>
      <c r="B364" s="93"/>
      <c r="C364" s="123"/>
      <c r="D364" s="94"/>
      <c r="E364" s="94"/>
      <c r="F364" s="94"/>
      <c r="G364" s="94"/>
      <c r="H364" s="5" t="s">
        <v>8</v>
      </c>
      <c r="I364" s="6">
        <f t="shared" si="30"/>
        <v>904.54</v>
      </c>
      <c r="J364" s="6">
        <f t="shared" si="30"/>
        <v>904.54</v>
      </c>
      <c r="K364" s="87">
        <f t="shared" si="26"/>
        <v>100</v>
      </c>
      <c r="L364" s="97"/>
      <c r="M364" s="97"/>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c r="DX364" s="2"/>
      <c r="DY364" s="2"/>
      <c r="DZ364" s="2"/>
      <c r="EA364" s="2"/>
      <c r="EB364" s="2"/>
      <c r="EC364" s="2"/>
      <c r="ED364" s="2"/>
      <c r="EE364" s="2"/>
      <c r="EF364" s="2"/>
      <c r="EG364" s="2"/>
      <c r="EH364" s="2"/>
      <c r="EI364" s="2"/>
      <c r="EJ364" s="2"/>
      <c r="EK364" s="2"/>
      <c r="EL364" s="2"/>
      <c r="EM364" s="2"/>
      <c r="EN364" s="2"/>
      <c r="EO364" s="2"/>
      <c r="EP364" s="2"/>
      <c r="EQ364" s="2"/>
      <c r="ER364" s="2"/>
      <c r="ES364" s="2"/>
      <c r="ET364" s="2"/>
      <c r="EU364" s="2"/>
      <c r="EV364" s="2"/>
      <c r="EW364" s="2"/>
      <c r="EX364" s="2"/>
      <c r="EY364" s="2"/>
      <c r="EZ364" s="2"/>
      <c r="FA364" s="2"/>
      <c r="FB364" s="2"/>
      <c r="FC364" s="2"/>
      <c r="FD364" s="2"/>
      <c r="FE364" s="2"/>
      <c r="FF364" s="2"/>
      <c r="FG364" s="2"/>
      <c r="FH364" s="2"/>
      <c r="FI364" s="2"/>
      <c r="FJ364" s="2"/>
      <c r="FK364" s="2"/>
      <c r="FL364" s="2"/>
      <c r="FM364" s="2"/>
      <c r="FN364" s="2"/>
      <c r="FO364" s="2"/>
      <c r="FP364" s="2"/>
      <c r="FQ364" s="2"/>
      <c r="FR364" s="2"/>
      <c r="FS364" s="2"/>
      <c r="FT364" s="2"/>
      <c r="FU364" s="2"/>
      <c r="FV364" s="2"/>
      <c r="FW364" s="2"/>
      <c r="FX364" s="2"/>
      <c r="FY364" s="2"/>
      <c r="FZ364" s="2"/>
      <c r="GA364" s="2"/>
      <c r="GB364" s="2"/>
      <c r="GC364" s="2"/>
      <c r="GD364" s="2"/>
      <c r="GE364" s="2"/>
      <c r="GF364" s="2"/>
      <c r="GG364" s="2"/>
      <c r="GH364" s="2"/>
      <c r="GI364" s="2"/>
      <c r="GJ364" s="2"/>
      <c r="GK364" s="2"/>
      <c r="GL364" s="2"/>
      <c r="GM364" s="2"/>
      <c r="GN364" s="2"/>
      <c r="GO364" s="2"/>
      <c r="GP364" s="2"/>
      <c r="GQ364" s="2"/>
      <c r="GR364" s="2"/>
      <c r="GS364" s="2"/>
      <c r="GT364" s="2"/>
      <c r="GU364" s="2"/>
      <c r="GV364" s="2"/>
      <c r="GW364" s="2"/>
      <c r="GX364" s="2"/>
      <c r="GY364" s="2"/>
      <c r="GZ364" s="2"/>
      <c r="HA364" s="2"/>
      <c r="HB364" s="2"/>
      <c r="HC364" s="2"/>
      <c r="HD364" s="2"/>
      <c r="HE364" s="2"/>
      <c r="HF364" s="2"/>
      <c r="HG364" s="2"/>
      <c r="HH364" s="2"/>
      <c r="HI364" s="2"/>
      <c r="HJ364" s="2"/>
      <c r="HK364" s="2"/>
      <c r="HL364" s="2"/>
      <c r="HM364" s="2"/>
      <c r="HN364" s="2"/>
      <c r="HO364" s="2"/>
      <c r="HP364" s="2"/>
      <c r="HQ364" s="2"/>
      <c r="HR364" s="2"/>
      <c r="HS364" s="2"/>
      <c r="HT364" s="2"/>
      <c r="HU364" s="2"/>
      <c r="HV364" s="2"/>
      <c r="HW364" s="2"/>
      <c r="HX364" s="2"/>
      <c r="HY364" s="2"/>
      <c r="HZ364" s="2"/>
      <c r="IA364" s="2"/>
      <c r="IB364" s="2"/>
      <c r="IC364" s="2"/>
      <c r="ID364" s="2"/>
      <c r="IE364" s="2"/>
      <c r="IF364" s="2"/>
      <c r="IG364" s="2"/>
      <c r="IH364" s="2"/>
      <c r="II364" s="2"/>
      <c r="IJ364" s="2"/>
      <c r="IK364" s="2"/>
      <c r="IL364" s="2"/>
      <c r="IM364" s="2"/>
      <c r="IN364" s="2"/>
      <c r="IO364" s="2"/>
      <c r="IP364" s="2"/>
      <c r="IQ364" s="2"/>
      <c r="IR364" s="2"/>
      <c r="IS364" s="2"/>
      <c r="IT364" s="2"/>
    </row>
    <row r="365" spans="1:254" s="10" customFormat="1" ht="28.5" hidden="1" customHeight="1" outlineLevel="1" x14ac:dyDescent="0.4">
      <c r="A365" s="120"/>
      <c r="B365" s="128" t="s">
        <v>51</v>
      </c>
      <c r="C365" s="123"/>
      <c r="D365" s="94">
        <v>44562</v>
      </c>
      <c r="E365" s="94">
        <v>44652</v>
      </c>
      <c r="F365" s="94">
        <v>44562</v>
      </c>
      <c r="G365" s="94">
        <v>44652</v>
      </c>
      <c r="H365" s="5" t="s">
        <v>5</v>
      </c>
      <c r="I365" s="6">
        <f>I366+I367+I368</f>
        <v>4990</v>
      </c>
      <c r="J365" s="6">
        <f t="shared" ref="J365" si="31">J366+J367+J368</f>
        <v>4990</v>
      </c>
      <c r="K365" s="39">
        <f t="shared" si="26"/>
        <v>100</v>
      </c>
      <c r="L365" s="96" t="s">
        <v>469</v>
      </c>
      <c r="M365" s="96" t="s">
        <v>508</v>
      </c>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c r="DX365" s="2"/>
      <c r="DY365" s="2"/>
      <c r="DZ365" s="2"/>
      <c r="EA365" s="2"/>
      <c r="EB365" s="2"/>
      <c r="EC365" s="2"/>
      <c r="ED365" s="2"/>
      <c r="EE365" s="2"/>
      <c r="EF365" s="2"/>
      <c r="EG365" s="2"/>
      <c r="EH365" s="2"/>
      <c r="EI365" s="2"/>
      <c r="EJ365" s="2"/>
      <c r="EK365" s="2"/>
      <c r="EL365" s="2"/>
      <c r="EM365" s="2"/>
      <c r="EN365" s="2"/>
      <c r="EO365" s="2"/>
      <c r="EP365" s="2"/>
      <c r="EQ365" s="2"/>
      <c r="ER365" s="2"/>
      <c r="ES365" s="2"/>
      <c r="ET365" s="2"/>
      <c r="EU365" s="2"/>
      <c r="EV365" s="2"/>
      <c r="EW365" s="2"/>
      <c r="EX365" s="2"/>
      <c r="EY365" s="2"/>
      <c r="EZ365" s="2"/>
      <c r="FA365" s="2"/>
      <c r="FB365" s="2"/>
      <c r="FC365" s="2"/>
      <c r="FD365" s="2"/>
      <c r="FE365" s="2"/>
      <c r="FF365" s="2"/>
      <c r="FG365" s="2"/>
      <c r="FH365" s="2"/>
      <c r="FI365" s="2"/>
      <c r="FJ365" s="2"/>
      <c r="FK365" s="2"/>
      <c r="FL365" s="2"/>
      <c r="FM365" s="2"/>
      <c r="FN365" s="2"/>
      <c r="FO365" s="2"/>
      <c r="FP365" s="2"/>
      <c r="FQ365" s="2"/>
      <c r="FR365" s="2"/>
      <c r="FS365" s="2"/>
      <c r="FT365" s="2"/>
      <c r="FU365" s="2"/>
      <c r="FV365" s="2"/>
      <c r="FW365" s="2"/>
      <c r="FX365" s="2"/>
      <c r="FY365" s="2"/>
      <c r="FZ365" s="2"/>
      <c r="GA365" s="2"/>
      <c r="GB365" s="2"/>
      <c r="GC365" s="2"/>
      <c r="GD365" s="2"/>
      <c r="GE365" s="2"/>
      <c r="GF365" s="2"/>
      <c r="GG365" s="2"/>
      <c r="GH365" s="2"/>
      <c r="GI365" s="2"/>
      <c r="GJ365" s="2"/>
      <c r="GK365" s="2"/>
      <c r="GL365" s="2"/>
      <c r="GM365" s="2"/>
      <c r="GN365" s="2"/>
      <c r="GO365" s="2"/>
      <c r="GP365" s="2"/>
      <c r="GQ365" s="2"/>
      <c r="GR365" s="2"/>
      <c r="GS365" s="2"/>
      <c r="GT365" s="2"/>
      <c r="GU365" s="2"/>
      <c r="GV365" s="2"/>
      <c r="GW365" s="2"/>
      <c r="GX365" s="2"/>
      <c r="GY365" s="2"/>
      <c r="GZ365" s="2"/>
      <c r="HA365" s="2"/>
      <c r="HB365" s="2"/>
      <c r="HC365" s="2"/>
      <c r="HD365" s="2"/>
      <c r="HE365" s="2"/>
      <c r="HF365" s="2"/>
      <c r="HG365" s="2"/>
      <c r="HH365" s="2"/>
      <c r="HI365" s="2"/>
      <c r="HJ365" s="2"/>
      <c r="HK365" s="2"/>
      <c r="HL365" s="2"/>
      <c r="HM365" s="2"/>
      <c r="HN365" s="2"/>
      <c r="HO365" s="2"/>
      <c r="HP365" s="2"/>
      <c r="HQ365" s="2"/>
      <c r="HR365" s="2"/>
      <c r="HS365" s="2"/>
      <c r="HT365" s="2"/>
      <c r="HU365" s="2"/>
      <c r="HV365" s="2"/>
      <c r="HW365" s="2"/>
      <c r="HX365" s="2"/>
      <c r="HY365" s="2"/>
      <c r="HZ365" s="2"/>
      <c r="IA365" s="2"/>
      <c r="IB365" s="2"/>
      <c r="IC365" s="2"/>
      <c r="ID365" s="2"/>
      <c r="IE365" s="2"/>
      <c r="IF365" s="2"/>
      <c r="IG365" s="2"/>
      <c r="IH365" s="2"/>
      <c r="II365" s="2"/>
      <c r="IJ365" s="2"/>
      <c r="IK365" s="2"/>
      <c r="IL365" s="2"/>
      <c r="IM365" s="2"/>
      <c r="IN365" s="2"/>
      <c r="IO365" s="2"/>
      <c r="IP365" s="2"/>
      <c r="IQ365" s="2"/>
      <c r="IR365" s="2"/>
      <c r="IS365" s="2"/>
      <c r="IT365" s="2"/>
    </row>
    <row r="366" spans="1:254" s="10" customFormat="1" ht="28.5" customHeight="1" outlineLevel="1" x14ac:dyDescent="0.4">
      <c r="A366" s="120"/>
      <c r="B366" s="129"/>
      <c r="C366" s="123"/>
      <c r="D366" s="94"/>
      <c r="E366" s="94"/>
      <c r="F366" s="94"/>
      <c r="G366" s="94"/>
      <c r="H366" s="5" t="s">
        <v>6</v>
      </c>
      <c r="I366" s="6">
        <v>0</v>
      </c>
      <c r="J366" s="6">
        <v>0</v>
      </c>
      <c r="K366" s="87">
        <v>0</v>
      </c>
      <c r="L366" s="96"/>
      <c r="M366" s="96"/>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c r="DZ366" s="2"/>
      <c r="EA366" s="2"/>
      <c r="EB366" s="2"/>
      <c r="EC366" s="2"/>
      <c r="ED366" s="2"/>
      <c r="EE366" s="2"/>
      <c r="EF366" s="2"/>
      <c r="EG366" s="2"/>
      <c r="EH366" s="2"/>
      <c r="EI366" s="2"/>
      <c r="EJ366" s="2"/>
      <c r="EK366" s="2"/>
      <c r="EL366" s="2"/>
      <c r="EM366" s="2"/>
      <c r="EN366" s="2"/>
      <c r="EO366" s="2"/>
      <c r="EP366" s="2"/>
      <c r="EQ366" s="2"/>
      <c r="ER366" s="2"/>
      <c r="ES366" s="2"/>
      <c r="ET366" s="2"/>
      <c r="EU366" s="2"/>
      <c r="EV366" s="2"/>
      <c r="EW366" s="2"/>
      <c r="EX366" s="2"/>
      <c r="EY366" s="2"/>
      <c r="EZ366" s="2"/>
      <c r="FA366" s="2"/>
      <c r="FB366" s="2"/>
      <c r="FC366" s="2"/>
      <c r="FD366" s="2"/>
      <c r="FE366" s="2"/>
      <c r="FF366" s="2"/>
      <c r="FG366" s="2"/>
      <c r="FH366" s="2"/>
      <c r="FI366" s="2"/>
      <c r="FJ366" s="2"/>
      <c r="FK366" s="2"/>
      <c r="FL366" s="2"/>
      <c r="FM366" s="2"/>
      <c r="FN366" s="2"/>
      <c r="FO366" s="2"/>
      <c r="FP366" s="2"/>
      <c r="FQ366" s="2"/>
      <c r="FR366" s="2"/>
      <c r="FS366" s="2"/>
      <c r="FT366" s="2"/>
      <c r="FU366" s="2"/>
      <c r="FV366" s="2"/>
      <c r="FW366" s="2"/>
      <c r="FX366" s="2"/>
      <c r="FY366" s="2"/>
      <c r="FZ366" s="2"/>
      <c r="GA366" s="2"/>
      <c r="GB366" s="2"/>
      <c r="GC366" s="2"/>
      <c r="GD366" s="2"/>
      <c r="GE366" s="2"/>
      <c r="GF366" s="2"/>
      <c r="GG366" s="2"/>
      <c r="GH366" s="2"/>
      <c r="GI366" s="2"/>
      <c r="GJ366" s="2"/>
      <c r="GK366" s="2"/>
      <c r="GL366" s="2"/>
      <c r="GM366" s="2"/>
      <c r="GN366" s="2"/>
      <c r="GO366" s="2"/>
      <c r="GP366" s="2"/>
      <c r="GQ366" s="2"/>
      <c r="GR366" s="2"/>
      <c r="GS366" s="2"/>
      <c r="GT366" s="2"/>
      <c r="GU366" s="2"/>
      <c r="GV366" s="2"/>
      <c r="GW366" s="2"/>
      <c r="GX366" s="2"/>
      <c r="GY366" s="2"/>
      <c r="GZ366" s="2"/>
      <c r="HA366" s="2"/>
      <c r="HB366" s="2"/>
      <c r="HC366" s="2"/>
      <c r="HD366" s="2"/>
      <c r="HE366" s="2"/>
      <c r="HF366" s="2"/>
      <c r="HG366" s="2"/>
      <c r="HH366" s="2"/>
      <c r="HI366" s="2"/>
      <c r="HJ366" s="2"/>
      <c r="HK366" s="2"/>
      <c r="HL366" s="2"/>
      <c r="HM366" s="2"/>
      <c r="HN366" s="2"/>
      <c r="HO366" s="2"/>
      <c r="HP366" s="2"/>
      <c r="HQ366" s="2"/>
      <c r="HR366" s="2"/>
      <c r="HS366" s="2"/>
      <c r="HT366" s="2"/>
      <c r="HU366" s="2"/>
      <c r="HV366" s="2"/>
      <c r="HW366" s="2"/>
      <c r="HX366" s="2"/>
      <c r="HY366" s="2"/>
      <c r="HZ366" s="2"/>
      <c r="IA366" s="2"/>
      <c r="IB366" s="2"/>
      <c r="IC366" s="2"/>
      <c r="ID366" s="2"/>
      <c r="IE366" s="2"/>
      <c r="IF366" s="2"/>
      <c r="IG366" s="2"/>
      <c r="IH366" s="2"/>
      <c r="II366" s="2"/>
      <c r="IJ366" s="2"/>
      <c r="IK366" s="2"/>
      <c r="IL366" s="2"/>
      <c r="IM366" s="2"/>
      <c r="IN366" s="2"/>
      <c r="IO366" s="2"/>
      <c r="IP366" s="2"/>
      <c r="IQ366" s="2"/>
      <c r="IR366" s="2"/>
      <c r="IS366" s="2"/>
      <c r="IT366" s="2"/>
    </row>
    <row r="367" spans="1:254" s="10" customFormat="1" ht="21" outlineLevel="1" x14ac:dyDescent="0.4">
      <c r="A367" s="120"/>
      <c r="B367" s="129"/>
      <c r="C367" s="123"/>
      <c r="D367" s="94"/>
      <c r="E367" s="94"/>
      <c r="F367" s="94"/>
      <c r="G367" s="94"/>
      <c r="H367" s="5" t="s">
        <v>7</v>
      </c>
      <c r="I367" s="6">
        <v>4940.1000000000004</v>
      </c>
      <c r="J367" s="6">
        <v>4940.1000000000004</v>
      </c>
      <c r="K367" s="87">
        <f t="shared" ref="K367:K373" si="32">J367/I367*100</f>
        <v>100</v>
      </c>
      <c r="L367" s="96"/>
      <c r="M367" s="96"/>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2"/>
      <c r="DQ367" s="2"/>
      <c r="DR367" s="2"/>
      <c r="DS367" s="2"/>
      <c r="DT367" s="2"/>
      <c r="DU367" s="2"/>
      <c r="DV367" s="2"/>
      <c r="DW367" s="2"/>
      <c r="DX367" s="2"/>
      <c r="DY367" s="2"/>
      <c r="DZ367" s="2"/>
      <c r="EA367" s="2"/>
      <c r="EB367" s="2"/>
      <c r="EC367" s="2"/>
      <c r="ED367" s="2"/>
      <c r="EE367" s="2"/>
      <c r="EF367" s="2"/>
      <c r="EG367" s="2"/>
      <c r="EH367" s="2"/>
      <c r="EI367" s="2"/>
      <c r="EJ367" s="2"/>
      <c r="EK367" s="2"/>
      <c r="EL367" s="2"/>
      <c r="EM367" s="2"/>
      <c r="EN367" s="2"/>
      <c r="EO367" s="2"/>
      <c r="EP367" s="2"/>
      <c r="EQ367" s="2"/>
      <c r="ER367" s="2"/>
      <c r="ES367" s="2"/>
      <c r="ET367" s="2"/>
      <c r="EU367" s="2"/>
      <c r="EV367" s="2"/>
      <c r="EW367" s="2"/>
      <c r="EX367" s="2"/>
      <c r="EY367" s="2"/>
      <c r="EZ367" s="2"/>
      <c r="FA367" s="2"/>
      <c r="FB367" s="2"/>
      <c r="FC367" s="2"/>
      <c r="FD367" s="2"/>
      <c r="FE367" s="2"/>
      <c r="FF367" s="2"/>
      <c r="FG367" s="2"/>
      <c r="FH367" s="2"/>
      <c r="FI367" s="2"/>
      <c r="FJ367" s="2"/>
      <c r="FK367" s="2"/>
      <c r="FL367" s="2"/>
      <c r="FM367" s="2"/>
      <c r="FN367" s="2"/>
      <c r="FO367" s="2"/>
      <c r="FP367" s="2"/>
      <c r="FQ367" s="2"/>
      <c r="FR367" s="2"/>
      <c r="FS367" s="2"/>
      <c r="FT367" s="2"/>
      <c r="FU367" s="2"/>
      <c r="FV367" s="2"/>
      <c r="FW367" s="2"/>
      <c r="FX367" s="2"/>
      <c r="FY367" s="2"/>
      <c r="FZ367" s="2"/>
      <c r="GA367" s="2"/>
      <c r="GB367" s="2"/>
      <c r="GC367" s="2"/>
      <c r="GD367" s="2"/>
      <c r="GE367" s="2"/>
      <c r="GF367" s="2"/>
      <c r="GG367" s="2"/>
      <c r="GH367" s="2"/>
      <c r="GI367" s="2"/>
      <c r="GJ367" s="2"/>
      <c r="GK367" s="2"/>
      <c r="GL367" s="2"/>
      <c r="GM367" s="2"/>
      <c r="GN367" s="2"/>
      <c r="GO367" s="2"/>
      <c r="GP367" s="2"/>
      <c r="GQ367" s="2"/>
      <c r="GR367" s="2"/>
      <c r="GS367" s="2"/>
      <c r="GT367" s="2"/>
      <c r="GU367" s="2"/>
      <c r="GV367" s="2"/>
      <c r="GW367" s="2"/>
      <c r="GX367" s="2"/>
      <c r="GY367" s="2"/>
      <c r="GZ367" s="2"/>
      <c r="HA367" s="2"/>
      <c r="HB367" s="2"/>
      <c r="HC367" s="2"/>
      <c r="HD367" s="2"/>
      <c r="HE367" s="2"/>
      <c r="HF367" s="2"/>
      <c r="HG367" s="2"/>
      <c r="HH367" s="2"/>
      <c r="HI367" s="2"/>
      <c r="HJ367" s="2"/>
      <c r="HK367" s="2"/>
      <c r="HL367" s="2"/>
      <c r="HM367" s="2"/>
      <c r="HN367" s="2"/>
      <c r="HO367" s="2"/>
      <c r="HP367" s="2"/>
      <c r="HQ367" s="2"/>
      <c r="HR367" s="2"/>
      <c r="HS367" s="2"/>
      <c r="HT367" s="2"/>
      <c r="HU367" s="2"/>
      <c r="HV367" s="2"/>
      <c r="HW367" s="2"/>
      <c r="HX367" s="2"/>
      <c r="HY367" s="2"/>
      <c r="HZ367" s="2"/>
      <c r="IA367" s="2"/>
      <c r="IB367" s="2"/>
      <c r="IC367" s="2"/>
      <c r="ID367" s="2"/>
      <c r="IE367" s="2"/>
      <c r="IF367" s="2"/>
      <c r="IG367" s="2"/>
      <c r="IH367" s="2"/>
      <c r="II367" s="2"/>
      <c r="IJ367" s="2"/>
      <c r="IK367" s="2"/>
      <c r="IL367" s="2"/>
      <c r="IM367" s="2"/>
      <c r="IN367" s="2"/>
      <c r="IO367" s="2"/>
      <c r="IP367" s="2"/>
      <c r="IQ367" s="2"/>
      <c r="IR367" s="2"/>
      <c r="IS367" s="2"/>
      <c r="IT367" s="2"/>
    </row>
    <row r="368" spans="1:254" s="10" customFormat="1" ht="28.5" customHeight="1" outlineLevel="1" x14ac:dyDescent="0.4">
      <c r="A368" s="120"/>
      <c r="B368" s="130"/>
      <c r="C368" s="123"/>
      <c r="D368" s="94"/>
      <c r="E368" s="94"/>
      <c r="F368" s="94"/>
      <c r="G368" s="94"/>
      <c r="H368" s="5" t="s">
        <v>8</v>
      </c>
      <c r="I368" s="6">
        <v>49.9</v>
      </c>
      <c r="J368" s="6">
        <v>49.9</v>
      </c>
      <c r="K368" s="87">
        <f t="shared" si="32"/>
        <v>100</v>
      </c>
      <c r="L368" s="96"/>
      <c r="M368" s="96"/>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c r="DP368" s="2"/>
      <c r="DQ368" s="2"/>
      <c r="DR368" s="2"/>
      <c r="DS368" s="2"/>
      <c r="DT368" s="2"/>
      <c r="DU368" s="2"/>
      <c r="DV368" s="2"/>
      <c r="DW368" s="2"/>
      <c r="DX368" s="2"/>
      <c r="DY368" s="2"/>
      <c r="DZ368" s="2"/>
      <c r="EA368" s="2"/>
      <c r="EB368" s="2"/>
      <c r="EC368" s="2"/>
      <c r="ED368" s="2"/>
      <c r="EE368" s="2"/>
      <c r="EF368" s="2"/>
      <c r="EG368" s="2"/>
      <c r="EH368" s="2"/>
      <c r="EI368" s="2"/>
      <c r="EJ368" s="2"/>
      <c r="EK368" s="2"/>
      <c r="EL368" s="2"/>
      <c r="EM368" s="2"/>
      <c r="EN368" s="2"/>
      <c r="EO368" s="2"/>
      <c r="EP368" s="2"/>
      <c r="EQ368" s="2"/>
      <c r="ER368" s="2"/>
      <c r="ES368" s="2"/>
      <c r="ET368" s="2"/>
      <c r="EU368" s="2"/>
      <c r="EV368" s="2"/>
      <c r="EW368" s="2"/>
      <c r="EX368" s="2"/>
      <c r="EY368" s="2"/>
      <c r="EZ368" s="2"/>
      <c r="FA368" s="2"/>
      <c r="FB368" s="2"/>
      <c r="FC368" s="2"/>
      <c r="FD368" s="2"/>
      <c r="FE368" s="2"/>
      <c r="FF368" s="2"/>
      <c r="FG368" s="2"/>
      <c r="FH368" s="2"/>
      <c r="FI368" s="2"/>
      <c r="FJ368" s="2"/>
      <c r="FK368" s="2"/>
      <c r="FL368" s="2"/>
      <c r="FM368" s="2"/>
      <c r="FN368" s="2"/>
      <c r="FO368" s="2"/>
      <c r="FP368" s="2"/>
      <c r="FQ368" s="2"/>
      <c r="FR368" s="2"/>
      <c r="FS368" s="2"/>
      <c r="FT368" s="2"/>
      <c r="FU368" s="2"/>
      <c r="FV368" s="2"/>
      <c r="FW368" s="2"/>
      <c r="FX368" s="2"/>
      <c r="FY368" s="2"/>
      <c r="FZ368" s="2"/>
      <c r="GA368" s="2"/>
      <c r="GB368" s="2"/>
      <c r="GC368" s="2"/>
      <c r="GD368" s="2"/>
      <c r="GE368" s="2"/>
      <c r="GF368" s="2"/>
      <c r="GG368" s="2"/>
      <c r="GH368" s="2"/>
      <c r="GI368" s="2"/>
      <c r="GJ368" s="2"/>
      <c r="GK368" s="2"/>
      <c r="GL368" s="2"/>
      <c r="GM368" s="2"/>
      <c r="GN368" s="2"/>
      <c r="GO368" s="2"/>
      <c r="GP368" s="2"/>
      <c r="GQ368" s="2"/>
      <c r="GR368" s="2"/>
      <c r="GS368" s="2"/>
      <c r="GT368" s="2"/>
      <c r="GU368" s="2"/>
      <c r="GV368" s="2"/>
      <c r="GW368" s="2"/>
      <c r="GX368" s="2"/>
      <c r="GY368" s="2"/>
      <c r="GZ368" s="2"/>
      <c r="HA368" s="2"/>
      <c r="HB368" s="2"/>
      <c r="HC368" s="2"/>
      <c r="HD368" s="2"/>
      <c r="HE368" s="2"/>
      <c r="HF368" s="2"/>
      <c r="HG368" s="2"/>
      <c r="HH368" s="2"/>
      <c r="HI368" s="2"/>
      <c r="HJ368" s="2"/>
      <c r="HK368" s="2"/>
      <c r="HL368" s="2"/>
      <c r="HM368" s="2"/>
      <c r="HN368" s="2"/>
      <c r="HO368" s="2"/>
      <c r="HP368" s="2"/>
      <c r="HQ368" s="2"/>
      <c r="HR368" s="2"/>
      <c r="HS368" s="2"/>
      <c r="HT368" s="2"/>
      <c r="HU368" s="2"/>
      <c r="HV368" s="2"/>
      <c r="HW368" s="2"/>
      <c r="HX368" s="2"/>
      <c r="HY368" s="2"/>
      <c r="HZ368" s="2"/>
      <c r="IA368" s="2"/>
      <c r="IB368" s="2"/>
      <c r="IC368" s="2"/>
      <c r="ID368" s="2"/>
      <c r="IE368" s="2"/>
      <c r="IF368" s="2"/>
      <c r="IG368" s="2"/>
      <c r="IH368" s="2"/>
      <c r="II368" s="2"/>
      <c r="IJ368" s="2"/>
      <c r="IK368" s="2"/>
      <c r="IL368" s="2"/>
      <c r="IM368" s="2"/>
      <c r="IN368" s="2"/>
      <c r="IO368" s="2"/>
      <c r="IP368" s="2"/>
      <c r="IQ368" s="2"/>
      <c r="IR368" s="2"/>
      <c r="IS368" s="2"/>
      <c r="IT368" s="2"/>
    </row>
    <row r="369" spans="1:254" s="10" customFormat="1" ht="28.5" hidden="1" customHeight="1" outlineLevel="1" x14ac:dyDescent="0.4">
      <c r="A369" s="120"/>
      <c r="B369" s="128" t="s">
        <v>111</v>
      </c>
      <c r="C369" s="123"/>
      <c r="D369" s="116">
        <v>44652</v>
      </c>
      <c r="E369" s="116">
        <v>45291</v>
      </c>
      <c r="F369" s="116">
        <v>44652</v>
      </c>
      <c r="G369" s="116">
        <v>45291</v>
      </c>
      <c r="H369" s="5" t="s">
        <v>5</v>
      </c>
      <c r="I369" s="6">
        <f>I370+I371+I372</f>
        <v>85465.34</v>
      </c>
      <c r="J369" s="6">
        <f>J370+J371+J372</f>
        <v>85465.24</v>
      </c>
      <c r="K369" s="39">
        <f t="shared" si="32"/>
        <v>99.999882993503576</v>
      </c>
      <c r="L369" s="96" t="s">
        <v>483</v>
      </c>
      <c r="M369" s="96" t="s">
        <v>508</v>
      </c>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c r="DP369" s="2"/>
      <c r="DQ369" s="2"/>
      <c r="DR369" s="2"/>
      <c r="DS369" s="2"/>
      <c r="DT369" s="2"/>
      <c r="DU369" s="2"/>
      <c r="DV369" s="2"/>
      <c r="DW369" s="2"/>
      <c r="DX369" s="2"/>
      <c r="DY369" s="2"/>
      <c r="DZ369" s="2"/>
      <c r="EA369" s="2"/>
      <c r="EB369" s="2"/>
      <c r="EC369" s="2"/>
      <c r="ED369" s="2"/>
      <c r="EE369" s="2"/>
      <c r="EF369" s="2"/>
      <c r="EG369" s="2"/>
      <c r="EH369" s="2"/>
      <c r="EI369" s="2"/>
      <c r="EJ369" s="2"/>
      <c r="EK369" s="2"/>
      <c r="EL369" s="2"/>
      <c r="EM369" s="2"/>
      <c r="EN369" s="2"/>
      <c r="EO369" s="2"/>
      <c r="EP369" s="2"/>
      <c r="EQ369" s="2"/>
      <c r="ER369" s="2"/>
      <c r="ES369" s="2"/>
      <c r="ET369" s="2"/>
      <c r="EU369" s="2"/>
      <c r="EV369" s="2"/>
      <c r="EW369" s="2"/>
      <c r="EX369" s="2"/>
      <c r="EY369" s="2"/>
      <c r="EZ369" s="2"/>
      <c r="FA369" s="2"/>
      <c r="FB369" s="2"/>
      <c r="FC369" s="2"/>
      <c r="FD369" s="2"/>
      <c r="FE369" s="2"/>
      <c r="FF369" s="2"/>
      <c r="FG369" s="2"/>
      <c r="FH369" s="2"/>
      <c r="FI369" s="2"/>
      <c r="FJ369" s="2"/>
      <c r="FK369" s="2"/>
      <c r="FL369" s="2"/>
      <c r="FM369" s="2"/>
      <c r="FN369" s="2"/>
      <c r="FO369" s="2"/>
      <c r="FP369" s="2"/>
      <c r="FQ369" s="2"/>
      <c r="FR369" s="2"/>
      <c r="FS369" s="2"/>
      <c r="FT369" s="2"/>
      <c r="FU369" s="2"/>
      <c r="FV369" s="2"/>
      <c r="FW369" s="2"/>
      <c r="FX369" s="2"/>
      <c r="FY369" s="2"/>
      <c r="FZ369" s="2"/>
      <c r="GA369" s="2"/>
      <c r="GB369" s="2"/>
      <c r="GC369" s="2"/>
      <c r="GD369" s="2"/>
      <c r="GE369" s="2"/>
      <c r="GF369" s="2"/>
      <c r="GG369" s="2"/>
      <c r="GH369" s="2"/>
      <c r="GI369" s="2"/>
      <c r="GJ369" s="2"/>
      <c r="GK369" s="2"/>
      <c r="GL369" s="2"/>
      <c r="GM369" s="2"/>
      <c r="GN369" s="2"/>
      <c r="GO369" s="2"/>
      <c r="GP369" s="2"/>
      <c r="GQ369" s="2"/>
      <c r="GR369" s="2"/>
      <c r="GS369" s="2"/>
      <c r="GT369" s="2"/>
      <c r="GU369" s="2"/>
      <c r="GV369" s="2"/>
      <c r="GW369" s="2"/>
      <c r="GX369" s="2"/>
      <c r="GY369" s="2"/>
      <c r="GZ369" s="2"/>
      <c r="HA369" s="2"/>
      <c r="HB369" s="2"/>
      <c r="HC369" s="2"/>
      <c r="HD369" s="2"/>
      <c r="HE369" s="2"/>
      <c r="HF369" s="2"/>
      <c r="HG369" s="2"/>
      <c r="HH369" s="2"/>
      <c r="HI369" s="2"/>
      <c r="HJ369" s="2"/>
      <c r="HK369" s="2"/>
      <c r="HL369" s="2"/>
      <c r="HM369" s="2"/>
      <c r="HN369" s="2"/>
      <c r="HO369" s="2"/>
      <c r="HP369" s="2"/>
      <c r="HQ369" s="2"/>
      <c r="HR369" s="2"/>
      <c r="HS369" s="2"/>
      <c r="HT369" s="2"/>
      <c r="HU369" s="2"/>
      <c r="HV369" s="2"/>
      <c r="HW369" s="2"/>
      <c r="HX369" s="2"/>
      <c r="HY369" s="2"/>
      <c r="HZ369" s="2"/>
      <c r="IA369" s="2"/>
      <c r="IB369" s="2"/>
      <c r="IC369" s="2"/>
      <c r="ID369" s="2"/>
      <c r="IE369" s="2"/>
      <c r="IF369" s="2"/>
      <c r="IG369" s="2"/>
      <c r="IH369" s="2"/>
      <c r="II369" s="2"/>
      <c r="IJ369" s="2"/>
      <c r="IK369" s="2"/>
      <c r="IL369" s="2"/>
      <c r="IM369" s="2"/>
      <c r="IN369" s="2"/>
      <c r="IO369" s="2"/>
      <c r="IP369" s="2"/>
      <c r="IQ369" s="2"/>
      <c r="IR369" s="2"/>
      <c r="IS369" s="2"/>
      <c r="IT369" s="2"/>
    </row>
    <row r="370" spans="1:254" s="10" customFormat="1" ht="28.5" customHeight="1" outlineLevel="1" x14ac:dyDescent="0.4">
      <c r="A370" s="120"/>
      <c r="B370" s="157"/>
      <c r="C370" s="123"/>
      <c r="D370" s="117"/>
      <c r="E370" s="117"/>
      <c r="F370" s="117"/>
      <c r="G370" s="117"/>
      <c r="H370" s="5" t="s">
        <v>6</v>
      </c>
      <c r="I370" s="6">
        <v>83764.5</v>
      </c>
      <c r="J370" s="6">
        <v>83764.5</v>
      </c>
      <c r="K370" s="87">
        <f t="shared" si="32"/>
        <v>100</v>
      </c>
      <c r="L370" s="96"/>
      <c r="M370" s="96"/>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c r="DX370" s="2"/>
      <c r="DY370" s="2"/>
      <c r="DZ370" s="2"/>
      <c r="EA370" s="2"/>
      <c r="EB370" s="2"/>
      <c r="EC370" s="2"/>
      <c r="ED370" s="2"/>
      <c r="EE370" s="2"/>
      <c r="EF370" s="2"/>
      <c r="EG370" s="2"/>
      <c r="EH370" s="2"/>
      <c r="EI370" s="2"/>
      <c r="EJ370" s="2"/>
      <c r="EK370" s="2"/>
      <c r="EL370" s="2"/>
      <c r="EM370" s="2"/>
      <c r="EN370" s="2"/>
      <c r="EO370" s="2"/>
      <c r="EP370" s="2"/>
      <c r="EQ370" s="2"/>
      <c r="ER370" s="2"/>
      <c r="ES370" s="2"/>
      <c r="ET370" s="2"/>
      <c r="EU370" s="2"/>
      <c r="EV370" s="2"/>
      <c r="EW370" s="2"/>
      <c r="EX370" s="2"/>
      <c r="EY370" s="2"/>
      <c r="EZ370" s="2"/>
      <c r="FA370" s="2"/>
      <c r="FB370" s="2"/>
      <c r="FC370" s="2"/>
      <c r="FD370" s="2"/>
      <c r="FE370" s="2"/>
      <c r="FF370" s="2"/>
      <c r="FG370" s="2"/>
      <c r="FH370" s="2"/>
      <c r="FI370" s="2"/>
      <c r="FJ370" s="2"/>
      <c r="FK370" s="2"/>
      <c r="FL370" s="2"/>
      <c r="FM370" s="2"/>
      <c r="FN370" s="2"/>
      <c r="FO370" s="2"/>
      <c r="FP370" s="2"/>
      <c r="FQ370" s="2"/>
      <c r="FR370" s="2"/>
      <c r="FS370" s="2"/>
      <c r="FT370" s="2"/>
      <c r="FU370" s="2"/>
      <c r="FV370" s="2"/>
      <c r="FW370" s="2"/>
      <c r="FX370" s="2"/>
      <c r="FY370" s="2"/>
      <c r="FZ370" s="2"/>
      <c r="GA370" s="2"/>
      <c r="GB370" s="2"/>
      <c r="GC370" s="2"/>
      <c r="GD370" s="2"/>
      <c r="GE370" s="2"/>
      <c r="GF370" s="2"/>
      <c r="GG370" s="2"/>
      <c r="GH370" s="2"/>
      <c r="GI370" s="2"/>
      <c r="GJ370" s="2"/>
      <c r="GK370" s="2"/>
      <c r="GL370" s="2"/>
      <c r="GM370" s="2"/>
      <c r="GN370" s="2"/>
      <c r="GO370" s="2"/>
      <c r="GP370" s="2"/>
      <c r="GQ370" s="2"/>
      <c r="GR370" s="2"/>
      <c r="GS370" s="2"/>
      <c r="GT370" s="2"/>
      <c r="GU370" s="2"/>
      <c r="GV370" s="2"/>
      <c r="GW370" s="2"/>
      <c r="GX370" s="2"/>
      <c r="GY370" s="2"/>
      <c r="GZ370" s="2"/>
      <c r="HA370" s="2"/>
      <c r="HB370" s="2"/>
      <c r="HC370" s="2"/>
      <c r="HD370" s="2"/>
      <c r="HE370" s="2"/>
      <c r="HF370" s="2"/>
      <c r="HG370" s="2"/>
      <c r="HH370" s="2"/>
      <c r="HI370" s="2"/>
      <c r="HJ370" s="2"/>
      <c r="HK370" s="2"/>
      <c r="HL370" s="2"/>
      <c r="HM370" s="2"/>
      <c r="HN370" s="2"/>
      <c r="HO370" s="2"/>
      <c r="HP370" s="2"/>
      <c r="HQ370" s="2"/>
      <c r="HR370" s="2"/>
      <c r="HS370" s="2"/>
      <c r="HT370" s="2"/>
      <c r="HU370" s="2"/>
      <c r="HV370" s="2"/>
      <c r="HW370" s="2"/>
      <c r="HX370" s="2"/>
      <c r="HY370" s="2"/>
      <c r="HZ370" s="2"/>
      <c r="IA370" s="2"/>
      <c r="IB370" s="2"/>
      <c r="IC370" s="2"/>
      <c r="ID370" s="2"/>
      <c r="IE370" s="2"/>
      <c r="IF370" s="2"/>
      <c r="IG370" s="2"/>
      <c r="IH370" s="2"/>
      <c r="II370" s="2"/>
      <c r="IJ370" s="2"/>
      <c r="IK370" s="2"/>
      <c r="IL370" s="2"/>
      <c r="IM370" s="2"/>
      <c r="IN370" s="2"/>
      <c r="IO370" s="2"/>
      <c r="IP370" s="2"/>
      <c r="IQ370" s="2"/>
      <c r="IR370" s="2"/>
      <c r="IS370" s="2"/>
      <c r="IT370" s="2"/>
    </row>
    <row r="371" spans="1:254" s="10" customFormat="1" ht="28.5" customHeight="1" outlineLevel="1" x14ac:dyDescent="0.4">
      <c r="A371" s="120"/>
      <c r="B371" s="157"/>
      <c r="C371" s="123"/>
      <c r="D371" s="117"/>
      <c r="E371" s="117"/>
      <c r="F371" s="117"/>
      <c r="G371" s="117"/>
      <c r="H371" s="5" t="s">
        <v>7</v>
      </c>
      <c r="I371" s="6">
        <v>846.2</v>
      </c>
      <c r="J371" s="6">
        <v>846.1</v>
      </c>
      <c r="K371" s="87">
        <f t="shared" si="32"/>
        <v>99.988182462774759</v>
      </c>
      <c r="L371" s="96"/>
      <c r="M371" s="96"/>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c r="EI371" s="2"/>
      <c r="EJ371" s="2"/>
      <c r="EK371" s="2"/>
      <c r="EL371" s="2"/>
      <c r="EM371" s="2"/>
      <c r="EN371" s="2"/>
      <c r="EO371" s="2"/>
      <c r="EP371" s="2"/>
      <c r="EQ371" s="2"/>
      <c r="ER371" s="2"/>
      <c r="ES371" s="2"/>
      <c r="ET371" s="2"/>
      <c r="EU371" s="2"/>
      <c r="EV371" s="2"/>
      <c r="EW371" s="2"/>
      <c r="EX371" s="2"/>
      <c r="EY371" s="2"/>
      <c r="EZ371" s="2"/>
      <c r="FA371" s="2"/>
      <c r="FB371" s="2"/>
      <c r="FC371" s="2"/>
      <c r="FD371" s="2"/>
      <c r="FE371" s="2"/>
      <c r="FF371" s="2"/>
      <c r="FG371" s="2"/>
      <c r="FH371" s="2"/>
      <c r="FI371" s="2"/>
      <c r="FJ371" s="2"/>
      <c r="FK371" s="2"/>
      <c r="FL371" s="2"/>
      <c r="FM371" s="2"/>
      <c r="FN371" s="2"/>
      <c r="FO371" s="2"/>
      <c r="FP371" s="2"/>
      <c r="FQ371" s="2"/>
      <c r="FR371" s="2"/>
      <c r="FS371" s="2"/>
      <c r="FT371" s="2"/>
      <c r="FU371" s="2"/>
      <c r="FV371" s="2"/>
      <c r="FW371" s="2"/>
      <c r="FX371" s="2"/>
      <c r="FY371" s="2"/>
      <c r="FZ371" s="2"/>
      <c r="GA371" s="2"/>
      <c r="GB371" s="2"/>
      <c r="GC371" s="2"/>
      <c r="GD371" s="2"/>
      <c r="GE371" s="2"/>
      <c r="GF371" s="2"/>
      <c r="GG371" s="2"/>
      <c r="GH371" s="2"/>
      <c r="GI371" s="2"/>
      <c r="GJ371" s="2"/>
      <c r="GK371" s="2"/>
      <c r="GL371" s="2"/>
      <c r="GM371" s="2"/>
      <c r="GN371" s="2"/>
      <c r="GO371" s="2"/>
      <c r="GP371" s="2"/>
      <c r="GQ371" s="2"/>
      <c r="GR371" s="2"/>
      <c r="GS371" s="2"/>
      <c r="GT371" s="2"/>
      <c r="GU371" s="2"/>
      <c r="GV371" s="2"/>
      <c r="GW371" s="2"/>
      <c r="GX371" s="2"/>
      <c r="GY371" s="2"/>
      <c r="GZ371" s="2"/>
      <c r="HA371" s="2"/>
      <c r="HB371" s="2"/>
      <c r="HC371" s="2"/>
      <c r="HD371" s="2"/>
      <c r="HE371" s="2"/>
      <c r="HF371" s="2"/>
      <c r="HG371" s="2"/>
      <c r="HH371" s="2"/>
      <c r="HI371" s="2"/>
      <c r="HJ371" s="2"/>
      <c r="HK371" s="2"/>
      <c r="HL371" s="2"/>
      <c r="HM371" s="2"/>
      <c r="HN371" s="2"/>
      <c r="HO371" s="2"/>
      <c r="HP371" s="2"/>
      <c r="HQ371" s="2"/>
      <c r="HR371" s="2"/>
      <c r="HS371" s="2"/>
      <c r="HT371" s="2"/>
      <c r="HU371" s="2"/>
      <c r="HV371" s="2"/>
      <c r="HW371" s="2"/>
      <c r="HX371" s="2"/>
      <c r="HY371" s="2"/>
      <c r="HZ371" s="2"/>
      <c r="IA371" s="2"/>
      <c r="IB371" s="2"/>
      <c r="IC371" s="2"/>
      <c r="ID371" s="2"/>
      <c r="IE371" s="2"/>
      <c r="IF371" s="2"/>
      <c r="IG371" s="2"/>
      <c r="IH371" s="2"/>
      <c r="II371" s="2"/>
      <c r="IJ371" s="2"/>
      <c r="IK371" s="2"/>
      <c r="IL371" s="2"/>
      <c r="IM371" s="2"/>
      <c r="IN371" s="2"/>
      <c r="IO371" s="2"/>
      <c r="IP371" s="2"/>
      <c r="IQ371" s="2"/>
      <c r="IR371" s="2"/>
      <c r="IS371" s="2"/>
      <c r="IT371" s="2"/>
    </row>
    <row r="372" spans="1:254" s="10" customFormat="1" ht="28.5" customHeight="1" outlineLevel="1" x14ac:dyDescent="0.4">
      <c r="A372" s="121"/>
      <c r="B372" s="158"/>
      <c r="C372" s="112"/>
      <c r="D372" s="118"/>
      <c r="E372" s="118"/>
      <c r="F372" s="118"/>
      <c r="G372" s="118"/>
      <c r="H372" s="5" t="s">
        <v>8</v>
      </c>
      <c r="I372" s="6">
        <v>854.64</v>
      </c>
      <c r="J372" s="6">
        <v>854.64</v>
      </c>
      <c r="K372" s="87">
        <f t="shared" si="32"/>
        <v>100</v>
      </c>
      <c r="L372" s="96"/>
      <c r="M372" s="96"/>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c r="EL372" s="2"/>
      <c r="EM372" s="2"/>
      <c r="EN372" s="2"/>
      <c r="EO372" s="2"/>
      <c r="EP372" s="2"/>
      <c r="EQ372" s="2"/>
      <c r="ER372" s="2"/>
      <c r="ES372" s="2"/>
      <c r="ET372" s="2"/>
      <c r="EU372" s="2"/>
      <c r="EV372" s="2"/>
      <c r="EW372" s="2"/>
      <c r="EX372" s="2"/>
      <c r="EY372" s="2"/>
      <c r="EZ372" s="2"/>
      <c r="FA372" s="2"/>
      <c r="FB372" s="2"/>
      <c r="FC372" s="2"/>
      <c r="FD372" s="2"/>
      <c r="FE372" s="2"/>
      <c r="FF372" s="2"/>
      <c r="FG372" s="2"/>
      <c r="FH372" s="2"/>
      <c r="FI372" s="2"/>
      <c r="FJ372" s="2"/>
      <c r="FK372" s="2"/>
      <c r="FL372" s="2"/>
      <c r="FM372" s="2"/>
      <c r="FN372" s="2"/>
      <c r="FO372" s="2"/>
      <c r="FP372" s="2"/>
      <c r="FQ372" s="2"/>
      <c r="FR372" s="2"/>
      <c r="FS372" s="2"/>
      <c r="FT372" s="2"/>
      <c r="FU372" s="2"/>
      <c r="FV372" s="2"/>
      <c r="FW372" s="2"/>
      <c r="FX372" s="2"/>
      <c r="FY372" s="2"/>
      <c r="FZ372" s="2"/>
      <c r="GA372" s="2"/>
      <c r="GB372" s="2"/>
      <c r="GC372" s="2"/>
      <c r="GD372" s="2"/>
      <c r="GE372" s="2"/>
      <c r="GF372" s="2"/>
      <c r="GG372" s="2"/>
      <c r="GH372" s="2"/>
      <c r="GI372" s="2"/>
      <c r="GJ372" s="2"/>
      <c r="GK372" s="2"/>
      <c r="GL372" s="2"/>
      <c r="GM372" s="2"/>
      <c r="GN372" s="2"/>
      <c r="GO372" s="2"/>
      <c r="GP372" s="2"/>
      <c r="GQ372" s="2"/>
      <c r="GR372" s="2"/>
      <c r="GS372" s="2"/>
      <c r="GT372" s="2"/>
      <c r="GU372" s="2"/>
      <c r="GV372" s="2"/>
      <c r="GW372" s="2"/>
      <c r="GX372" s="2"/>
      <c r="GY372" s="2"/>
      <c r="GZ372" s="2"/>
      <c r="HA372" s="2"/>
      <c r="HB372" s="2"/>
      <c r="HC372" s="2"/>
      <c r="HD372" s="2"/>
      <c r="HE372" s="2"/>
      <c r="HF372" s="2"/>
      <c r="HG372" s="2"/>
      <c r="HH372" s="2"/>
      <c r="HI372" s="2"/>
      <c r="HJ372" s="2"/>
      <c r="HK372" s="2"/>
      <c r="HL372" s="2"/>
      <c r="HM372" s="2"/>
      <c r="HN372" s="2"/>
      <c r="HO372" s="2"/>
      <c r="HP372" s="2"/>
      <c r="HQ372" s="2"/>
      <c r="HR372" s="2"/>
      <c r="HS372" s="2"/>
      <c r="HT372" s="2"/>
      <c r="HU372" s="2"/>
      <c r="HV372" s="2"/>
      <c r="HW372" s="2"/>
      <c r="HX372" s="2"/>
      <c r="HY372" s="2"/>
      <c r="HZ372" s="2"/>
      <c r="IA372" s="2"/>
      <c r="IB372" s="2"/>
      <c r="IC372" s="2"/>
      <c r="ID372" s="2"/>
      <c r="IE372" s="2"/>
      <c r="IF372" s="2"/>
      <c r="IG372" s="2"/>
      <c r="IH372" s="2"/>
      <c r="II372" s="2"/>
      <c r="IJ372" s="2"/>
      <c r="IK372" s="2"/>
      <c r="IL372" s="2"/>
      <c r="IM372" s="2"/>
      <c r="IN372" s="2"/>
      <c r="IO372" s="2"/>
      <c r="IP372" s="2"/>
      <c r="IQ372" s="2"/>
      <c r="IR372" s="2"/>
      <c r="IS372" s="2"/>
      <c r="IT372" s="2"/>
    </row>
    <row r="373" spans="1:254" s="10" customFormat="1" ht="28.5" customHeight="1" outlineLevel="1" x14ac:dyDescent="0.4">
      <c r="A373" s="114" t="s">
        <v>185</v>
      </c>
      <c r="B373" s="93" t="s">
        <v>98</v>
      </c>
      <c r="C373" s="93" t="s">
        <v>437</v>
      </c>
      <c r="D373" s="94">
        <v>44197</v>
      </c>
      <c r="E373" s="94">
        <v>45291</v>
      </c>
      <c r="F373" s="94">
        <v>44197</v>
      </c>
      <c r="G373" s="94">
        <v>45291</v>
      </c>
      <c r="H373" s="5" t="s">
        <v>5</v>
      </c>
      <c r="I373" s="6">
        <f t="shared" ref="I373:J376" si="33">I377</f>
        <v>5940.2</v>
      </c>
      <c r="J373" s="6">
        <f t="shared" si="33"/>
        <v>5940.19</v>
      </c>
      <c r="K373" s="6">
        <f t="shared" si="32"/>
        <v>99.999831655499818</v>
      </c>
      <c r="L373" s="97"/>
      <c r="M373" s="97"/>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c r="EI373" s="2"/>
      <c r="EJ373" s="2"/>
      <c r="EK373" s="2"/>
      <c r="EL373" s="2"/>
      <c r="EM373" s="2"/>
      <c r="EN373" s="2"/>
      <c r="EO373" s="2"/>
      <c r="EP373" s="2"/>
      <c r="EQ373" s="2"/>
      <c r="ER373" s="2"/>
      <c r="ES373" s="2"/>
      <c r="ET373" s="2"/>
      <c r="EU373" s="2"/>
      <c r="EV373" s="2"/>
      <c r="EW373" s="2"/>
      <c r="EX373" s="2"/>
      <c r="EY373" s="2"/>
      <c r="EZ373" s="2"/>
      <c r="FA373" s="2"/>
      <c r="FB373" s="2"/>
      <c r="FC373" s="2"/>
      <c r="FD373" s="2"/>
      <c r="FE373" s="2"/>
      <c r="FF373" s="2"/>
      <c r="FG373" s="2"/>
      <c r="FH373" s="2"/>
      <c r="FI373" s="2"/>
      <c r="FJ373" s="2"/>
      <c r="FK373" s="2"/>
      <c r="FL373" s="2"/>
      <c r="FM373" s="2"/>
      <c r="FN373" s="2"/>
      <c r="FO373" s="2"/>
      <c r="FP373" s="2"/>
      <c r="FQ373" s="2"/>
      <c r="FR373" s="2"/>
      <c r="FS373" s="2"/>
      <c r="FT373" s="2"/>
      <c r="FU373" s="2"/>
      <c r="FV373" s="2"/>
      <c r="FW373" s="2"/>
      <c r="FX373" s="2"/>
      <c r="FY373" s="2"/>
      <c r="FZ373" s="2"/>
      <c r="GA373" s="2"/>
      <c r="GB373" s="2"/>
      <c r="GC373" s="2"/>
      <c r="GD373" s="2"/>
      <c r="GE373" s="2"/>
      <c r="GF373" s="2"/>
      <c r="GG373" s="2"/>
      <c r="GH373" s="2"/>
      <c r="GI373" s="2"/>
      <c r="GJ373" s="2"/>
      <c r="GK373" s="2"/>
      <c r="GL373" s="2"/>
      <c r="GM373" s="2"/>
      <c r="GN373" s="2"/>
      <c r="GO373" s="2"/>
      <c r="GP373" s="2"/>
      <c r="GQ373" s="2"/>
      <c r="GR373" s="2"/>
      <c r="GS373" s="2"/>
      <c r="GT373" s="2"/>
      <c r="GU373" s="2"/>
      <c r="GV373" s="2"/>
      <c r="GW373" s="2"/>
      <c r="GX373" s="2"/>
      <c r="GY373" s="2"/>
      <c r="GZ373" s="2"/>
      <c r="HA373" s="2"/>
      <c r="HB373" s="2"/>
      <c r="HC373" s="2"/>
      <c r="HD373" s="2"/>
      <c r="HE373" s="2"/>
      <c r="HF373" s="2"/>
      <c r="HG373" s="2"/>
      <c r="HH373" s="2"/>
      <c r="HI373" s="2"/>
      <c r="HJ373" s="2"/>
      <c r="HK373" s="2"/>
      <c r="HL373" s="2"/>
      <c r="HM373" s="2"/>
      <c r="HN373" s="2"/>
      <c r="HO373" s="2"/>
      <c r="HP373" s="2"/>
      <c r="HQ373" s="2"/>
      <c r="HR373" s="2"/>
      <c r="HS373" s="2"/>
      <c r="HT373" s="2"/>
      <c r="HU373" s="2"/>
      <c r="HV373" s="2"/>
      <c r="HW373" s="2"/>
      <c r="HX373" s="2"/>
      <c r="HY373" s="2"/>
      <c r="HZ373" s="2"/>
      <c r="IA373" s="2"/>
      <c r="IB373" s="2"/>
      <c r="IC373" s="2"/>
      <c r="ID373" s="2"/>
      <c r="IE373" s="2"/>
      <c r="IF373" s="2"/>
      <c r="IG373" s="2"/>
      <c r="IH373" s="2"/>
      <c r="II373" s="2"/>
      <c r="IJ373" s="2"/>
      <c r="IK373" s="2"/>
      <c r="IL373" s="2"/>
      <c r="IM373" s="2"/>
      <c r="IN373" s="2"/>
      <c r="IO373" s="2"/>
      <c r="IP373" s="2"/>
      <c r="IQ373" s="2"/>
      <c r="IR373" s="2"/>
      <c r="IS373" s="2"/>
      <c r="IT373" s="2"/>
    </row>
    <row r="374" spans="1:254" s="10" customFormat="1" ht="28.5" customHeight="1" outlineLevel="1" x14ac:dyDescent="0.4">
      <c r="A374" s="114"/>
      <c r="B374" s="93"/>
      <c r="C374" s="154"/>
      <c r="D374" s="94"/>
      <c r="E374" s="94"/>
      <c r="F374" s="94"/>
      <c r="G374" s="94"/>
      <c r="H374" s="5" t="s">
        <v>6</v>
      </c>
      <c r="I374" s="6">
        <f t="shared" si="33"/>
        <v>0</v>
      </c>
      <c r="J374" s="6">
        <f t="shared" si="33"/>
        <v>0</v>
      </c>
      <c r="K374" s="6">
        <v>0</v>
      </c>
      <c r="L374" s="97"/>
      <c r="M374" s="97"/>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c r="DZ374" s="2"/>
      <c r="EA374" s="2"/>
      <c r="EB374" s="2"/>
      <c r="EC374" s="2"/>
      <c r="ED374" s="2"/>
      <c r="EE374" s="2"/>
      <c r="EF374" s="2"/>
      <c r="EG374" s="2"/>
      <c r="EH374" s="2"/>
      <c r="EI374" s="2"/>
      <c r="EJ374" s="2"/>
      <c r="EK374" s="2"/>
      <c r="EL374" s="2"/>
      <c r="EM374" s="2"/>
      <c r="EN374" s="2"/>
      <c r="EO374" s="2"/>
      <c r="EP374" s="2"/>
      <c r="EQ374" s="2"/>
      <c r="ER374" s="2"/>
      <c r="ES374" s="2"/>
      <c r="ET374" s="2"/>
      <c r="EU374" s="2"/>
      <c r="EV374" s="2"/>
      <c r="EW374" s="2"/>
      <c r="EX374" s="2"/>
      <c r="EY374" s="2"/>
      <c r="EZ374" s="2"/>
      <c r="FA374" s="2"/>
      <c r="FB374" s="2"/>
      <c r="FC374" s="2"/>
      <c r="FD374" s="2"/>
      <c r="FE374" s="2"/>
      <c r="FF374" s="2"/>
      <c r="FG374" s="2"/>
      <c r="FH374" s="2"/>
      <c r="FI374" s="2"/>
      <c r="FJ374" s="2"/>
      <c r="FK374" s="2"/>
      <c r="FL374" s="2"/>
      <c r="FM374" s="2"/>
      <c r="FN374" s="2"/>
      <c r="FO374" s="2"/>
      <c r="FP374" s="2"/>
      <c r="FQ374" s="2"/>
      <c r="FR374" s="2"/>
      <c r="FS374" s="2"/>
      <c r="FT374" s="2"/>
      <c r="FU374" s="2"/>
      <c r="FV374" s="2"/>
      <c r="FW374" s="2"/>
      <c r="FX374" s="2"/>
      <c r="FY374" s="2"/>
      <c r="FZ374" s="2"/>
      <c r="GA374" s="2"/>
      <c r="GB374" s="2"/>
      <c r="GC374" s="2"/>
      <c r="GD374" s="2"/>
      <c r="GE374" s="2"/>
      <c r="GF374" s="2"/>
      <c r="GG374" s="2"/>
      <c r="GH374" s="2"/>
      <c r="GI374" s="2"/>
      <c r="GJ374" s="2"/>
      <c r="GK374" s="2"/>
      <c r="GL374" s="2"/>
      <c r="GM374" s="2"/>
      <c r="GN374" s="2"/>
      <c r="GO374" s="2"/>
      <c r="GP374" s="2"/>
      <c r="GQ374" s="2"/>
      <c r="GR374" s="2"/>
      <c r="GS374" s="2"/>
      <c r="GT374" s="2"/>
      <c r="GU374" s="2"/>
      <c r="GV374" s="2"/>
      <c r="GW374" s="2"/>
      <c r="GX374" s="2"/>
      <c r="GY374" s="2"/>
      <c r="GZ374" s="2"/>
      <c r="HA374" s="2"/>
      <c r="HB374" s="2"/>
      <c r="HC374" s="2"/>
      <c r="HD374" s="2"/>
      <c r="HE374" s="2"/>
      <c r="HF374" s="2"/>
      <c r="HG374" s="2"/>
      <c r="HH374" s="2"/>
      <c r="HI374" s="2"/>
      <c r="HJ374" s="2"/>
      <c r="HK374" s="2"/>
      <c r="HL374" s="2"/>
      <c r="HM374" s="2"/>
      <c r="HN374" s="2"/>
      <c r="HO374" s="2"/>
      <c r="HP374" s="2"/>
      <c r="HQ374" s="2"/>
      <c r="HR374" s="2"/>
      <c r="HS374" s="2"/>
      <c r="HT374" s="2"/>
      <c r="HU374" s="2"/>
      <c r="HV374" s="2"/>
      <c r="HW374" s="2"/>
      <c r="HX374" s="2"/>
      <c r="HY374" s="2"/>
      <c r="HZ374" s="2"/>
      <c r="IA374" s="2"/>
      <c r="IB374" s="2"/>
      <c r="IC374" s="2"/>
      <c r="ID374" s="2"/>
      <c r="IE374" s="2"/>
      <c r="IF374" s="2"/>
      <c r="IG374" s="2"/>
      <c r="IH374" s="2"/>
      <c r="II374" s="2"/>
      <c r="IJ374" s="2"/>
      <c r="IK374" s="2"/>
      <c r="IL374" s="2"/>
      <c r="IM374" s="2"/>
      <c r="IN374" s="2"/>
      <c r="IO374" s="2"/>
      <c r="IP374" s="2"/>
      <c r="IQ374" s="2"/>
      <c r="IR374" s="2"/>
      <c r="IS374" s="2"/>
      <c r="IT374" s="2"/>
    </row>
    <row r="375" spans="1:254" s="10" customFormat="1" ht="21" outlineLevel="1" x14ac:dyDescent="0.4">
      <c r="A375" s="114"/>
      <c r="B375" s="93"/>
      <c r="C375" s="154"/>
      <c r="D375" s="94"/>
      <c r="E375" s="94"/>
      <c r="F375" s="94"/>
      <c r="G375" s="94"/>
      <c r="H375" s="5" t="s">
        <v>7</v>
      </c>
      <c r="I375" s="6">
        <f t="shared" si="33"/>
        <v>5880.8</v>
      </c>
      <c r="J375" s="6">
        <f t="shared" si="33"/>
        <v>5880.79</v>
      </c>
      <c r="K375" s="6">
        <f>J375/I375*100</f>
        <v>99.99982995510814</v>
      </c>
      <c r="L375" s="97"/>
      <c r="M375" s="97"/>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c r="DP375" s="2"/>
      <c r="DQ375" s="2"/>
      <c r="DR375" s="2"/>
      <c r="DS375" s="2"/>
      <c r="DT375" s="2"/>
      <c r="DU375" s="2"/>
      <c r="DV375" s="2"/>
      <c r="DW375" s="2"/>
      <c r="DX375" s="2"/>
      <c r="DY375" s="2"/>
      <c r="DZ375" s="2"/>
      <c r="EA375" s="2"/>
      <c r="EB375" s="2"/>
      <c r="EC375" s="2"/>
      <c r="ED375" s="2"/>
      <c r="EE375" s="2"/>
      <c r="EF375" s="2"/>
      <c r="EG375" s="2"/>
      <c r="EH375" s="2"/>
      <c r="EI375" s="2"/>
      <c r="EJ375" s="2"/>
      <c r="EK375" s="2"/>
      <c r="EL375" s="2"/>
      <c r="EM375" s="2"/>
      <c r="EN375" s="2"/>
      <c r="EO375" s="2"/>
      <c r="EP375" s="2"/>
      <c r="EQ375" s="2"/>
      <c r="ER375" s="2"/>
      <c r="ES375" s="2"/>
      <c r="ET375" s="2"/>
      <c r="EU375" s="2"/>
      <c r="EV375" s="2"/>
      <c r="EW375" s="2"/>
      <c r="EX375" s="2"/>
      <c r="EY375" s="2"/>
      <c r="EZ375" s="2"/>
      <c r="FA375" s="2"/>
      <c r="FB375" s="2"/>
      <c r="FC375" s="2"/>
      <c r="FD375" s="2"/>
      <c r="FE375" s="2"/>
      <c r="FF375" s="2"/>
      <c r="FG375" s="2"/>
      <c r="FH375" s="2"/>
      <c r="FI375" s="2"/>
      <c r="FJ375" s="2"/>
      <c r="FK375" s="2"/>
      <c r="FL375" s="2"/>
      <c r="FM375" s="2"/>
      <c r="FN375" s="2"/>
      <c r="FO375" s="2"/>
      <c r="FP375" s="2"/>
      <c r="FQ375" s="2"/>
      <c r="FR375" s="2"/>
      <c r="FS375" s="2"/>
      <c r="FT375" s="2"/>
      <c r="FU375" s="2"/>
      <c r="FV375" s="2"/>
      <c r="FW375" s="2"/>
      <c r="FX375" s="2"/>
      <c r="FY375" s="2"/>
      <c r="FZ375" s="2"/>
      <c r="GA375" s="2"/>
      <c r="GB375" s="2"/>
      <c r="GC375" s="2"/>
      <c r="GD375" s="2"/>
      <c r="GE375" s="2"/>
      <c r="GF375" s="2"/>
      <c r="GG375" s="2"/>
      <c r="GH375" s="2"/>
      <c r="GI375" s="2"/>
      <c r="GJ375" s="2"/>
      <c r="GK375" s="2"/>
      <c r="GL375" s="2"/>
      <c r="GM375" s="2"/>
      <c r="GN375" s="2"/>
      <c r="GO375" s="2"/>
      <c r="GP375" s="2"/>
      <c r="GQ375" s="2"/>
      <c r="GR375" s="2"/>
      <c r="GS375" s="2"/>
      <c r="GT375" s="2"/>
      <c r="GU375" s="2"/>
      <c r="GV375" s="2"/>
      <c r="GW375" s="2"/>
      <c r="GX375" s="2"/>
      <c r="GY375" s="2"/>
      <c r="GZ375" s="2"/>
      <c r="HA375" s="2"/>
      <c r="HB375" s="2"/>
      <c r="HC375" s="2"/>
      <c r="HD375" s="2"/>
      <c r="HE375" s="2"/>
      <c r="HF375" s="2"/>
      <c r="HG375" s="2"/>
      <c r="HH375" s="2"/>
      <c r="HI375" s="2"/>
      <c r="HJ375" s="2"/>
      <c r="HK375" s="2"/>
      <c r="HL375" s="2"/>
      <c r="HM375" s="2"/>
      <c r="HN375" s="2"/>
      <c r="HO375" s="2"/>
      <c r="HP375" s="2"/>
      <c r="HQ375" s="2"/>
      <c r="HR375" s="2"/>
      <c r="HS375" s="2"/>
      <c r="HT375" s="2"/>
      <c r="HU375" s="2"/>
      <c r="HV375" s="2"/>
      <c r="HW375" s="2"/>
      <c r="HX375" s="2"/>
      <c r="HY375" s="2"/>
      <c r="HZ375" s="2"/>
      <c r="IA375" s="2"/>
      <c r="IB375" s="2"/>
      <c r="IC375" s="2"/>
      <c r="ID375" s="2"/>
      <c r="IE375" s="2"/>
      <c r="IF375" s="2"/>
      <c r="IG375" s="2"/>
      <c r="IH375" s="2"/>
      <c r="II375" s="2"/>
      <c r="IJ375" s="2"/>
      <c r="IK375" s="2"/>
      <c r="IL375" s="2"/>
      <c r="IM375" s="2"/>
      <c r="IN375" s="2"/>
      <c r="IO375" s="2"/>
      <c r="IP375" s="2"/>
      <c r="IQ375" s="2"/>
      <c r="IR375" s="2"/>
      <c r="IS375" s="2"/>
      <c r="IT375" s="2"/>
    </row>
    <row r="376" spans="1:254" s="10" customFormat="1" ht="28.5" customHeight="1" outlineLevel="1" x14ac:dyDescent="0.4">
      <c r="A376" s="114"/>
      <c r="B376" s="93"/>
      <c r="C376" s="154"/>
      <c r="D376" s="94"/>
      <c r="E376" s="94"/>
      <c r="F376" s="94"/>
      <c r="G376" s="94"/>
      <c r="H376" s="5" t="s">
        <v>8</v>
      </c>
      <c r="I376" s="6">
        <f t="shared" si="33"/>
        <v>59.4</v>
      </c>
      <c r="J376" s="6">
        <f t="shared" si="33"/>
        <v>59.4</v>
      </c>
      <c r="K376" s="6">
        <f>J376/I376*100</f>
        <v>100</v>
      </c>
      <c r="L376" s="97"/>
      <c r="M376" s="97"/>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c r="DZ376" s="2"/>
      <c r="EA376" s="2"/>
      <c r="EB376" s="2"/>
      <c r="EC376" s="2"/>
      <c r="ED376" s="2"/>
      <c r="EE376" s="2"/>
      <c r="EF376" s="2"/>
      <c r="EG376" s="2"/>
      <c r="EH376" s="2"/>
      <c r="EI376" s="2"/>
      <c r="EJ376" s="2"/>
      <c r="EK376" s="2"/>
      <c r="EL376" s="2"/>
      <c r="EM376" s="2"/>
      <c r="EN376" s="2"/>
      <c r="EO376" s="2"/>
      <c r="EP376" s="2"/>
      <c r="EQ376" s="2"/>
      <c r="ER376" s="2"/>
      <c r="ES376" s="2"/>
      <c r="ET376" s="2"/>
      <c r="EU376" s="2"/>
      <c r="EV376" s="2"/>
      <c r="EW376" s="2"/>
      <c r="EX376" s="2"/>
      <c r="EY376" s="2"/>
      <c r="EZ376" s="2"/>
      <c r="FA376" s="2"/>
      <c r="FB376" s="2"/>
      <c r="FC376" s="2"/>
      <c r="FD376" s="2"/>
      <c r="FE376" s="2"/>
      <c r="FF376" s="2"/>
      <c r="FG376" s="2"/>
      <c r="FH376" s="2"/>
      <c r="FI376" s="2"/>
      <c r="FJ376" s="2"/>
      <c r="FK376" s="2"/>
      <c r="FL376" s="2"/>
      <c r="FM376" s="2"/>
      <c r="FN376" s="2"/>
      <c r="FO376" s="2"/>
      <c r="FP376" s="2"/>
      <c r="FQ376" s="2"/>
      <c r="FR376" s="2"/>
      <c r="FS376" s="2"/>
      <c r="FT376" s="2"/>
      <c r="FU376" s="2"/>
      <c r="FV376" s="2"/>
      <c r="FW376" s="2"/>
      <c r="FX376" s="2"/>
      <c r="FY376" s="2"/>
      <c r="FZ376" s="2"/>
      <c r="GA376" s="2"/>
      <c r="GB376" s="2"/>
      <c r="GC376" s="2"/>
      <c r="GD376" s="2"/>
      <c r="GE376" s="2"/>
      <c r="GF376" s="2"/>
      <c r="GG376" s="2"/>
      <c r="GH376" s="2"/>
      <c r="GI376" s="2"/>
      <c r="GJ376" s="2"/>
      <c r="GK376" s="2"/>
      <c r="GL376" s="2"/>
      <c r="GM376" s="2"/>
      <c r="GN376" s="2"/>
      <c r="GO376" s="2"/>
      <c r="GP376" s="2"/>
      <c r="GQ376" s="2"/>
      <c r="GR376" s="2"/>
      <c r="GS376" s="2"/>
      <c r="GT376" s="2"/>
      <c r="GU376" s="2"/>
      <c r="GV376" s="2"/>
      <c r="GW376" s="2"/>
      <c r="GX376" s="2"/>
      <c r="GY376" s="2"/>
      <c r="GZ376" s="2"/>
      <c r="HA376" s="2"/>
      <c r="HB376" s="2"/>
      <c r="HC376" s="2"/>
      <c r="HD376" s="2"/>
      <c r="HE376" s="2"/>
      <c r="HF376" s="2"/>
      <c r="HG376" s="2"/>
      <c r="HH376" s="2"/>
      <c r="HI376" s="2"/>
      <c r="HJ376" s="2"/>
      <c r="HK376" s="2"/>
      <c r="HL376" s="2"/>
      <c r="HM376" s="2"/>
      <c r="HN376" s="2"/>
      <c r="HO376" s="2"/>
      <c r="HP376" s="2"/>
      <c r="HQ376" s="2"/>
      <c r="HR376" s="2"/>
      <c r="HS376" s="2"/>
      <c r="HT376" s="2"/>
      <c r="HU376" s="2"/>
      <c r="HV376" s="2"/>
      <c r="HW376" s="2"/>
      <c r="HX376" s="2"/>
      <c r="HY376" s="2"/>
      <c r="HZ376" s="2"/>
      <c r="IA376" s="2"/>
      <c r="IB376" s="2"/>
      <c r="IC376" s="2"/>
      <c r="ID376" s="2"/>
      <c r="IE376" s="2"/>
      <c r="IF376" s="2"/>
      <c r="IG376" s="2"/>
      <c r="IH376" s="2"/>
      <c r="II376" s="2"/>
      <c r="IJ376" s="2"/>
      <c r="IK376" s="2"/>
      <c r="IL376" s="2"/>
      <c r="IM376" s="2"/>
      <c r="IN376" s="2"/>
      <c r="IO376" s="2"/>
      <c r="IP376" s="2"/>
      <c r="IQ376" s="2"/>
      <c r="IR376" s="2"/>
      <c r="IS376" s="2"/>
      <c r="IT376" s="2"/>
    </row>
    <row r="377" spans="1:254" s="10" customFormat="1" ht="28.5" hidden="1" customHeight="1" outlineLevel="1" x14ac:dyDescent="0.4">
      <c r="A377" s="114"/>
      <c r="B377" s="113" t="s">
        <v>51</v>
      </c>
      <c r="C377" s="154"/>
      <c r="D377" s="94">
        <v>44562</v>
      </c>
      <c r="E377" s="94">
        <v>44926</v>
      </c>
      <c r="F377" s="94">
        <v>44562</v>
      </c>
      <c r="G377" s="94">
        <v>44926</v>
      </c>
      <c r="H377" s="5" t="s">
        <v>5</v>
      </c>
      <c r="I377" s="6">
        <f>I378+I379+I380</f>
        <v>5940.2</v>
      </c>
      <c r="J377" s="6">
        <f t="shared" ref="J377" si="34">J378+J379+J380</f>
        <v>5940.19</v>
      </c>
      <c r="K377" s="6">
        <f>J377/I377*100</f>
        <v>99.999831655499818</v>
      </c>
      <c r="L377" s="96" t="s">
        <v>470</v>
      </c>
      <c r="M377" s="96" t="s">
        <v>508</v>
      </c>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c r="DZ377" s="2"/>
      <c r="EA377" s="2"/>
      <c r="EB377" s="2"/>
      <c r="EC377" s="2"/>
      <c r="ED377" s="2"/>
      <c r="EE377" s="2"/>
      <c r="EF377" s="2"/>
      <c r="EG377" s="2"/>
      <c r="EH377" s="2"/>
      <c r="EI377" s="2"/>
      <c r="EJ377" s="2"/>
      <c r="EK377" s="2"/>
      <c r="EL377" s="2"/>
      <c r="EM377" s="2"/>
      <c r="EN377" s="2"/>
      <c r="EO377" s="2"/>
      <c r="EP377" s="2"/>
      <c r="EQ377" s="2"/>
      <c r="ER377" s="2"/>
      <c r="ES377" s="2"/>
      <c r="ET377" s="2"/>
      <c r="EU377" s="2"/>
      <c r="EV377" s="2"/>
      <c r="EW377" s="2"/>
      <c r="EX377" s="2"/>
      <c r="EY377" s="2"/>
      <c r="EZ377" s="2"/>
      <c r="FA377" s="2"/>
      <c r="FB377" s="2"/>
      <c r="FC377" s="2"/>
      <c r="FD377" s="2"/>
      <c r="FE377" s="2"/>
      <c r="FF377" s="2"/>
      <c r="FG377" s="2"/>
      <c r="FH377" s="2"/>
      <c r="FI377" s="2"/>
      <c r="FJ377" s="2"/>
      <c r="FK377" s="2"/>
      <c r="FL377" s="2"/>
      <c r="FM377" s="2"/>
      <c r="FN377" s="2"/>
      <c r="FO377" s="2"/>
      <c r="FP377" s="2"/>
      <c r="FQ377" s="2"/>
      <c r="FR377" s="2"/>
      <c r="FS377" s="2"/>
      <c r="FT377" s="2"/>
      <c r="FU377" s="2"/>
      <c r="FV377" s="2"/>
      <c r="FW377" s="2"/>
      <c r="FX377" s="2"/>
      <c r="FY377" s="2"/>
      <c r="FZ377" s="2"/>
      <c r="GA377" s="2"/>
      <c r="GB377" s="2"/>
      <c r="GC377" s="2"/>
      <c r="GD377" s="2"/>
      <c r="GE377" s="2"/>
      <c r="GF377" s="2"/>
      <c r="GG377" s="2"/>
      <c r="GH377" s="2"/>
      <c r="GI377" s="2"/>
      <c r="GJ377" s="2"/>
      <c r="GK377" s="2"/>
      <c r="GL377" s="2"/>
      <c r="GM377" s="2"/>
      <c r="GN377" s="2"/>
      <c r="GO377" s="2"/>
      <c r="GP377" s="2"/>
      <c r="GQ377" s="2"/>
      <c r="GR377" s="2"/>
      <c r="GS377" s="2"/>
      <c r="GT377" s="2"/>
      <c r="GU377" s="2"/>
      <c r="GV377" s="2"/>
      <c r="GW377" s="2"/>
      <c r="GX377" s="2"/>
      <c r="GY377" s="2"/>
      <c r="GZ377" s="2"/>
      <c r="HA377" s="2"/>
      <c r="HB377" s="2"/>
      <c r="HC377" s="2"/>
      <c r="HD377" s="2"/>
      <c r="HE377" s="2"/>
      <c r="HF377" s="2"/>
      <c r="HG377" s="2"/>
      <c r="HH377" s="2"/>
      <c r="HI377" s="2"/>
      <c r="HJ377" s="2"/>
      <c r="HK377" s="2"/>
      <c r="HL377" s="2"/>
      <c r="HM377" s="2"/>
      <c r="HN377" s="2"/>
      <c r="HO377" s="2"/>
      <c r="HP377" s="2"/>
      <c r="HQ377" s="2"/>
      <c r="HR377" s="2"/>
      <c r="HS377" s="2"/>
      <c r="HT377" s="2"/>
      <c r="HU377" s="2"/>
      <c r="HV377" s="2"/>
      <c r="HW377" s="2"/>
      <c r="HX377" s="2"/>
      <c r="HY377" s="2"/>
      <c r="HZ377" s="2"/>
      <c r="IA377" s="2"/>
      <c r="IB377" s="2"/>
      <c r="IC377" s="2"/>
      <c r="ID377" s="2"/>
      <c r="IE377" s="2"/>
      <c r="IF377" s="2"/>
      <c r="IG377" s="2"/>
      <c r="IH377" s="2"/>
      <c r="II377" s="2"/>
      <c r="IJ377" s="2"/>
      <c r="IK377" s="2"/>
      <c r="IL377" s="2"/>
      <c r="IM377" s="2"/>
      <c r="IN377" s="2"/>
      <c r="IO377" s="2"/>
      <c r="IP377" s="2"/>
      <c r="IQ377" s="2"/>
      <c r="IR377" s="2"/>
      <c r="IS377" s="2"/>
      <c r="IT377" s="2"/>
    </row>
    <row r="378" spans="1:254" s="10" customFormat="1" ht="27.6" customHeight="1" outlineLevel="1" x14ac:dyDescent="0.4">
      <c r="A378" s="114"/>
      <c r="B378" s="155"/>
      <c r="C378" s="154"/>
      <c r="D378" s="94"/>
      <c r="E378" s="94"/>
      <c r="F378" s="94"/>
      <c r="G378" s="94"/>
      <c r="H378" s="5" t="s">
        <v>6</v>
      </c>
      <c r="I378" s="6">
        <v>0</v>
      </c>
      <c r="J378" s="6">
        <v>0</v>
      </c>
      <c r="K378" s="6">
        <v>0</v>
      </c>
      <c r="L378" s="96"/>
      <c r="M378" s="96"/>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c r="DZ378" s="2"/>
      <c r="EA378" s="2"/>
      <c r="EB378" s="2"/>
      <c r="EC378" s="2"/>
      <c r="ED378" s="2"/>
      <c r="EE378" s="2"/>
      <c r="EF378" s="2"/>
      <c r="EG378" s="2"/>
      <c r="EH378" s="2"/>
      <c r="EI378" s="2"/>
      <c r="EJ378" s="2"/>
      <c r="EK378" s="2"/>
      <c r="EL378" s="2"/>
      <c r="EM378" s="2"/>
      <c r="EN378" s="2"/>
      <c r="EO378" s="2"/>
      <c r="EP378" s="2"/>
      <c r="EQ378" s="2"/>
      <c r="ER378" s="2"/>
      <c r="ES378" s="2"/>
      <c r="ET378" s="2"/>
      <c r="EU378" s="2"/>
      <c r="EV378" s="2"/>
      <c r="EW378" s="2"/>
      <c r="EX378" s="2"/>
      <c r="EY378" s="2"/>
      <c r="EZ378" s="2"/>
      <c r="FA378" s="2"/>
      <c r="FB378" s="2"/>
      <c r="FC378" s="2"/>
      <c r="FD378" s="2"/>
      <c r="FE378" s="2"/>
      <c r="FF378" s="2"/>
      <c r="FG378" s="2"/>
      <c r="FH378" s="2"/>
      <c r="FI378" s="2"/>
      <c r="FJ378" s="2"/>
      <c r="FK378" s="2"/>
      <c r="FL378" s="2"/>
      <c r="FM378" s="2"/>
      <c r="FN378" s="2"/>
      <c r="FO378" s="2"/>
      <c r="FP378" s="2"/>
      <c r="FQ378" s="2"/>
      <c r="FR378" s="2"/>
      <c r="FS378" s="2"/>
      <c r="FT378" s="2"/>
      <c r="FU378" s="2"/>
      <c r="FV378" s="2"/>
      <c r="FW378" s="2"/>
      <c r="FX378" s="2"/>
      <c r="FY378" s="2"/>
      <c r="FZ378" s="2"/>
      <c r="GA378" s="2"/>
      <c r="GB378" s="2"/>
      <c r="GC378" s="2"/>
      <c r="GD378" s="2"/>
      <c r="GE378" s="2"/>
      <c r="GF378" s="2"/>
      <c r="GG378" s="2"/>
      <c r="GH378" s="2"/>
      <c r="GI378" s="2"/>
      <c r="GJ378" s="2"/>
      <c r="GK378" s="2"/>
      <c r="GL378" s="2"/>
      <c r="GM378" s="2"/>
      <c r="GN378" s="2"/>
      <c r="GO378" s="2"/>
      <c r="GP378" s="2"/>
      <c r="GQ378" s="2"/>
      <c r="GR378" s="2"/>
      <c r="GS378" s="2"/>
      <c r="GT378" s="2"/>
      <c r="GU378" s="2"/>
      <c r="GV378" s="2"/>
      <c r="GW378" s="2"/>
      <c r="GX378" s="2"/>
      <c r="GY378" s="2"/>
      <c r="GZ378" s="2"/>
      <c r="HA378" s="2"/>
      <c r="HB378" s="2"/>
      <c r="HC378" s="2"/>
      <c r="HD378" s="2"/>
      <c r="HE378" s="2"/>
      <c r="HF378" s="2"/>
      <c r="HG378" s="2"/>
      <c r="HH378" s="2"/>
      <c r="HI378" s="2"/>
      <c r="HJ378" s="2"/>
      <c r="HK378" s="2"/>
      <c r="HL378" s="2"/>
      <c r="HM378" s="2"/>
      <c r="HN378" s="2"/>
      <c r="HO378" s="2"/>
      <c r="HP378" s="2"/>
      <c r="HQ378" s="2"/>
      <c r="HR378" s="2"/>
      <c r="HS378" s="2"/>
      <c r="HT378" s="2"/>
      <c r="HU378" s="2"/>
      <c r="HV378" s="2"/>
      <c r="HW378" s="2"/>
      <c r="HX378" s="2"/>
      <c r="HY378" s="2"/>
      <c r="HZ378" s="2"/>
      <c r="IA378" s="2"/>
      <c r="IB378" s="2"/>
      <c r="IC378" s="2"/>
      <c r="ID378" s="2"/>
      <c r="IE378" s="2"/>
      <c r="IF378" s="2"/>
      <c r="IG378" s="2"/>
      <c r="IH378" s="2"/>
      <c r="II378" s="2"/>
      <c r="IJ378" s="2"/>
      <c r="IK378" s="2"/>
      <c r="IL378" s="2"/>
      <c r="IM378" s="2"/>
      <c r="IN378" s="2"/>
      <c r="IO378" s="2"/>
      <c r="IP378" s="2"/>
      <c r="IQ378" s="2"/>
      <c r="IR378" s="2"/>
      <c r="IS378" s="2"/>
      <c r="IT378" s="2"/>
    </row>
    <row r="379" spans="1:254" s="10" customFormat="1" ht="21" outlineLevel="1" x14ac:dyDescent="0.4">
      <c r="A379" s="114"/>
      <c r="B379" s="155"/>
      <c r="C379" s="154"/>
      <c r="D379" s="94"/>
      <c r="E379" s="94"/>
      <c r="F379" s="94"/>
      <c r="G379" s="94"/>
      <c r="H379" s="5" t="s">
        <v>7</v>
      </c>
      <c r="I379" s="6">
        <v>5880.8</v>
      </c>
      <c r="J379" s="6">
        <v>5880.79</v>
      </c>
      <c r="K379" s="6">
        <f>J379/I379*100</f>
        <v>99.99982995510814</v>
      </c>
      <c r="L379" s="96"/>
      <c r="M379" s="96"/>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c r="DZ379" s="2"/>
      <c r="EA379" s="2"/>
      <c r="EB379" s="2"/>
      <c r="EC379" s="2"/>
      <c r="ED379" s="2"/>
      <c r="EE379" s="2"/>
      <c r="EF379" s="2"/>
      <c r="EG379" s="2"/>
      <c r="EH379" s="2"/>
      <c r="EI379" s="2"/>
      <c r="EJ379" s="2"/>
      <c r="EK379" s="2"/>
      <c r="EL379" s="2"/>
      <c r="EM379" s="2"/>
      <c r="EN379" s="2"/>
      <c r="EO379" s="2"/>
      <c r="EP379" s="2"/>
      <c r="EQ379" s="2"/>
      <c r="ER379" s="2"/>
      <c r="ES379" s="2"/>
      <c r="ET379" s="2"/>
      <c r="EU379" s="2"/>
      <c r="EV379" s="2"/>
      <c r="EW379" s="2"/>
      <c r="EX379" s="2"/>
      <c r="EY379" s="2"/>
      <c r="EZ379" s="2"/>
      <c r="FA379" s="2"/>
      <c r="FB379" s="2"/>
      <c r="FC379" s="2"/>
      <c r="FD379" s="2"/>
      <c r="FE379" s="2"/>
      <c r="FF379" s="2"/>
      <c r="FG379" s="2"/>
      <c r="FH379" s="2"/>
      <c r="FI379" s="2"/>
      <c r="FJ379" s="2"/>
      <c r="FK379" s="2"/>
      <c r="FL379" s="2"/>
      <c r="FM379" s="2"/>
      <c r="FN379" s="2"/>
      <c r="FO379" s="2"/>
      <c r="FP379" s="2"/>
      <c r="FQ379" s="2"/>
      <c r="FR379" s="2"/>
      <c r="FS379" s="2"/>
      <c r="FT379" s="2"/>
      <c r="FU379" s="2"/>
      <c r="FV379" s="2"/>
      <c r="FW379" s="2"/>
      <c r="FX379" s="2"/>
      <c r="FY379" s="2"/>
      <c r="FZ379" s="2"/>
      <c r="GA379" s="2"/>
      <c r="GB379" s="2"/>
      <c r="GC379" s="2"/>
      <c r="GD379" s="2"/>
      <c r="GE379" s="2"/>
      <c r="GF379" s="2"/>
      <c r="GG379" s="2"/>
      <c r="GH379" s="2"/>
      <c r="GI379" s="2"/>
      <c r="GJ379" s="2"/>
      <c r="GK379" s="2"/>
      <c r="GL379" s="2"/>
      <c r="GM379" s="2"/>
      <c r="GN379" s="2"/>
      <c r="GO379" s="2"/>
      <c r="GP379" s="2"/>
      <c r="GQ379" s="2"/>
      <c r="GR379" s="2"/>
      <c r="GS379" s="2"/>
      <c r="GT379" s="2"/>
      <c r="GU379" s="2"/>
      <c r="GV379" s="2"/>
      <c r="GW379" s="2"/>
      <c r="GX379" s="2"/>
      <c r="GY379" s="2"/>
      <c r="GZ379" s="2"/>
      <c r="HA379" s="2"/>
      <c r="HB379" s="2"/>
      <c r="HC379" s="2"/>
      <c r="HD379" s="2"/>
      <c r="HE379" s="2"/>
      <c r="HF379" s="2"/>
      <c r="HG379" s="2"/>
      <c r="HH379" s="2"/>
      <c r="HI379" s="2"/>
      <c r="HJ379" s="2"/>
      <c r="HK379" s="2"/>
      <c r="HL379" s="2"/>
      <c r="HM379" s="2"/>
      <c r="HN379" s="2"/>
      <c r="HO379" s="2"/>
      <c r="HP379" s="2"/>
      <c r="HQ379" s="2"/>
      <c r="HR379" s="2"/>
      <c r="HS379" s="2"/>
      <c r="HT379" s="2"/>
      <c r="HU379" s="2"/>
      <c r="HV379" s="2"/>
      <c r="HW379" s="2"/>
      <c r="HX379" s="2"/>
      <c r="HY379" s="2"/>
      <c r="HZ379" s="2"/>
      <c r="IA379" s="2"/>
      <c r="IB379" s="2"/>
      <c r="IC379" s="2"/>
      <c r="ID379" s="2"/>
      <c r="IE379" s="2"/>
      <c r="IF379" s="2"/>
      <c r="IG379" s="2"/>
      <c r="IH379" s="2"/>
      <c r="II379" s="2"/>
      <c r="IJ379" s="2"/>
      <c r="IK379" s="2"/>
      <c r="IL379" s="2"/>
      <c r="IM379" s="2"/>
      <c r="IN379" s="2"/>
      <c r="IO379" s="2"/>
      <c r="IP379" s="2"/>
      <c r="IQ379" s="2"/>
      <c r="IR379" s="2"/>
      <c r="IS379" s="2"/>
      <c r="IT379" s="2"/>
    </row>
    <row r="380" spans="1:254" s="10" customFormat="1" ht="49.95" customHeight="1" outlineLevel="1" x14ac:dyDescent="0.4">
      <c r="A380" s="114"/>
      <c r="B380" s="156"/>
      <c r="C380" s="154"/>
      <c r="D380" s="94"/>
      <c r="E380" s="94"/>
      <c r="F380" s="94"/>
      <c r="G380" s="94"/>
      <c r="H380" s="5" t="s">
        <v>8</v>
      </c>
      <c r="I380" s="6">
        <v>59.4</v>
      </c>
      <c r="J380" s="6">
        <v>59.4</v>
      </c>
      <c r="K380" s="6">
        <f>J380/I380*100</f>
        <v>100</v>
      </c>
      <c r="L380" s="96"/>
      <c r="M380" s="96"/>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c r="EH380" s="2"/>
      <c r="EI380" s="2"/>
      <c r="EJ380" s="2"/>
      <c r="EK380" s="2"/>
      <c r="EL380" s="2"/>
      <c r="EM380" s="2"/>
      <c r="EN380" s="2"/>
      <c r="EO380" s="2"/>
      <c r="EP380" s="2"/>
      <c r="EQ380" s="2"/>
      <c r="ER380" s="2"/>
      <c r="ES380" s="2"/>
      <c r="ET380" s="2"/>
      <c r="EU380" s="2"/>
      <c r="EV380" s="2"/>
      <c r="EW380" s="2"/>
      <c r="EX380" s="2"/>
      <c r="EY380" s="2"/>
      <c r="EZ380" s="2"/>
      <c r="FA380" s="2"/>
      <c r="FB380" s="2"/>
      <c r="FC380" s="2"/>
      <c r="FD380" s="2"/>
      <c r="FE380" s="2"/>
      <c r="FF380" s="2"/>
      <c r="FG380" s="2"/>
      <c r="FH380" s="2"/>
      <c r="FI380" s="2"/>
      <c r="FJ380" s="2"/>
      <c r="FK380" s="2"/>
      <c r="FL380" s="2"/>
      <c r="FM380" s="2"/>
      <c r="FN380" s="2"/>
      <c r="FO380" s="2"/>
      <c r="FP380" s="2"/>
      <c r="FQ380" s="2"/>
      <c r="FR380" s="2"/>
      <c r="FS380" s="2"/>
      <c r="FT380" s="2"/>
      <c r="FU380" s="2"/>
      <c r="FV380" s="2"/>
      <c r="FW380" s="2"/>
      <c r="FX380" s="2"/>
      <c r="FY380" s="2"/>
      <c r="FZ380" s="2"/>
      <c r="GA380" s="2"/>
      <c r="GB380" s="2"/>
      <c r="GC380" s="2"/>
      <c r="GD380" s="2"/>
      <c r="GE380" s="2"/>
      <c r="GF380" s="2"/>
      <c r="GG380" s="2"/>
      <c r="GH380" s="2"/>
      <c r="GI380" s="2"/>
      <c r="GJ380" s="2"/>
      <c r="GK380" s="2"/>
      <c r="GL380" s="2"/>
      <c r="GM380" s="2"/>
      <c r="GN380" s="2"/>
      <c r="GO380" s="2"/>
      <c r="GP380" s="2"/>
      <c r="GQ380" s="2"/>
      <c r="GR380" s="2"/>
      <c r="GS380" s="2"/>
      <c r="GT380" s="2"/>
      <c r="GU380" s="2"/>
      <c r="GV380" s="2"/>
      <c r="GW380" s="2"/>
      <c r="GX380" s="2"/>
      <c r="GY380" s="2"/>
      <c r="GZ380" s="2"/>
      <c r="HA380" s="2"/>
      <c r="HB380" s="2"/>
      <c r="HC380" s="2"/>
      <c r="HD380" s="2"/>
      <c r="HE380" s="2"/>
      <c r="HF380" s="2"/>
      <c r="HG380" s="2"/>
      <c r="HH380" s="2"/>
      <c r="HI380" s="2"/>
      <c r="HJ380" s="2"/>
      <c r="HK380" s="2"/>
      <c r="HL380" s="2"/>
      <c r="HM380" s="2"/>
      <c r="HN380" s="2"/>
      <c r="HO380" s="2"/>
      <c r="HP380" s="2"/>
      <c r="HQ380" s="2"/>
      <c r="HR380" s="2"/>
      <c r="HS380" s="2"/>
      <c r="HT380" s="2"/>
      <c r="HU380" s="2"/>
      <c r="HV380" s="2"/>
      <c r="HW380" s="2"/>
      <c r="HX380" s="2"/>
      <c r="HY380" s="2"/>
      <c r="HZ380" s="2"/>
      <c r="IA380" s="2"/>
      <c r="IB380" s="2"/>
      <c r="IC380" s="2"/>
      <c r="ID380" s="2"/>
      <c r="IE380" s="2"/>
      <c r="IF380" s="2"/>
      <c r="IG380" s="2"/>
      <c r="IH380" s="2"/>
      <c r="II380" s="2"/>
      <c r="IJ380" s="2"/>
      <c r="IK380" s="2"/>
      <c r="IL380" s="2"/>
      <c r="IM380" s="2"/>
      <c r="IN380" s="2"/>
      <c r="IO380" s="2"/>
      <c r="IP380" s="2"/>
      <c r="IQ380" s="2"/>
      <c r="IR380" s="2"/>
      <c r="IS380" s="2"/>
      <c r="IT380" s="2"/>
    </row>
    <row r="381" spans="1:254" s="10" customFormat="1" ht="41.25" customHeight="1" outlineLevel="1" x14ac:dyDescent="0.4">
      <c r="A381" s="119" t="s">
        <v>472</v>
      </c>
      <c r="B381" s="93" t="s">
        <v>99</v>
      </c>
      <c r="C381" s="122" t="s">
        <v>438</v>
      </c>
      <c r="D381" s="94">
        <v>44197</v>
      </c>
      <c r="E381" s="94">
        <v>45291</v>
      </c>
      <c r="F381" s="94">
        <v>44197</v>
      </c>
      <c r="G381" s="94">
        <v>45291</v>
      </c>
      <c r="H381" s="5" t="s">
        <v>5</v>
      </c>
      <c r="I381" s="6">
        <f t="shared" ref="I381:J384" si="35">I385</f>
        <v>6000</v>
      </c>
      <c r="J381" s="6">
        <f t="shared" si="35"/>
        <v>0</v>
      </c>
      <c r="K381" s="87">
        <f>J381/I381*100</f>
        <v>0</v>
      </c>
      <c r="L381" s="97"/>
      <c r="M381" s="97"/>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c r="EH381" s="2"/>
      <c r="EI381" s="2"/>
      <c r="EJ381" s="2"/>
      <c r="EK381" s="2"/>
      <c r="EL381" s="2"/>
      <c r="EM381" s="2"/>
      <c r="EN381" s="2"/>
      <c r="EO381" s="2"/>
      <c r="EP381" s="2"/>
      <c r="EQ381" s="2"/>
      <c r="ER381" s="2"/>
      <c r="ES381" s="2"/>
      <c r="ET381" s="2"/>
      <c r="EU381" s="2"/>
      <c r="EV381" s="2"/>
      <c r="EW381" s="2"/>
      <c r="EX381" s="2"/>
      <c r="EY381" s="2"/>
      <c r="EZ381" s="2"/>
      <c r="FA381" s="2"/>
      <c r="FB381" s="2"/>
      <c r="FC381" s="2"/>
      <c r="FD381" s="2"/>
      <c r="FE381" s="2"/>
      <c r="FF381" s="2"/>
      <c r="FG381" s="2"/>
      <c r="FH381" s="2"/>
      <c r="FI381" s="2"/>
      <c r="FJ381" s="2"/>
      <c r="FK381" s="2"/>
      <c r="FL381" s="2"/>
      <c r="FM381" s="2"/>
      <c r="FN381" s="2"/>
      <c r="FO381" s="2"/>
      <c r="FP381" s="2"/>
      <c r="FQ381" s="2"/>
      <c r="FR381" s="2"/>
      <c r="FS381" s="2"/>
      <c r="FT381" s="2"/>
      <c r="FU381" s="2"/>
      <c r="FV381" s="2"/>
      <c r="FW381" s="2"/>
      <c r="FX381" s="2"/>
      <c r="FY381" s="2"/>
      <c r="FZ381" s="2"/>
      <c r="GA381" s="2"/>
      <c r="GB381" s="2"/>
      <c r="GC381" s="2"/>
      <c r="GD381" s="2"/>
      <c r="GE381" s="2"/>
      <c r="GF381" s="2"/>
      <c r="GG381" s="2"/>
      <c r="GH381" s="2"/>
      <c r="GI381" s="2"/>
      <c r="GJ381" s="2"/>
      <c r="GK381" s="2"/>
      <c r="GL381" s="2"/>
      <c r="GM381" s="2"/>
      <c r="GN381" s="2"/>
      <c r="GO381" s="2"/>
      <c r="GP381" s="2"/>
      <c r="GQ381" s="2"/>
      <c r="GR381" s="2"/>
      <c r="GS381" s="2"/>
      <c r="GT381" s="2"/>
      <c r="GU381" s="2"/>
      <c r="GV381" s="2"/>
      <c r="GW381" s="2"/>
      <c r="GX381" s="2"/>
      <c r="GY381" s="2"/>
      <c r="GZ381" s="2"/>
      <c r="HA381" s="2"/>
      <c r="HB381" s="2"/>
      <c r="HC381" s="2"/>
      <c r="HD381" s="2"/>
      <c r="HE381" s="2"/>
      <c r="HF381" s="2"/>
      <c r="HG381" s="2"/>
      <c r="HH381" s="2"/>
      <c r="HI381" s="2"/>
      <c r="HJ381" s="2"/>
      <c r="HK381" s="2"/>
      <c r="HL381" s="2"/>
      <c r="HM381" s="2"/>
      <c r="HN381" s="2"/>
      <c r="HO381" s="2"/>
      <c r="HP381" s="2"/>
      <c r="HQ381" s="2"/>
      <c r="HR381" s="2"/>
      <c r="HS381" s="2"/>
      <c r="HT381" s="2"/>
      <c r="HU381" s="2"/>
      <c r="HV381" s="2"/>
      <c r="HW381" s="2"/>
      <c r="HX381" s="2"/>
      <c r="HY381" s="2"/>
      <c r="HZ381" s="2"/>
      <c r="IA381" s="2"/>
      <c r="IB381" s="2"/>
      <c r="IC381" s="2"/>
      <c r="ID381" s="2"/>
      <c r="IE381" s="2"/>
      <c r="IF381" s="2"/>
      <c r="IG381" s="2"/>
      <c r="IH381" s="2"/>
      <c r="II381" s="2"/>
      <c r="IJ381" s="2"/>
      <c r="IK381" s="2"/>
      <c r="IL381" s="2"/>
      <c r="IM381" s="2"/>
      <c r="IN381" s="2"/>
      <c r="IO381" s="2"/>
      <c r="IP381" s="2"/>
      <c r="IQ381" s="2"/>
      <c r="IR381" s="2"/>
      <c r="IS381" s="2"/>
      <c r="IT381" s="2"/>
    </row>
    <row r="382" spans="1:254" s="10" customFormat="1" ht="41.25" customHeight="1" outlineLevel="1" x14ac:dyDescent="0.4">
      <c r="A382" s="120"/>
      <c r="B382" s="93"/>
      <c r="C382" s="127"/>
      <c r="D382" s="94"/>
      <c r="E382" s="94"/>
      <c r="F382" s="94"/>
      <c r="G382" s="94"/>
      <c r="H382" s="5" t="s">
        <v>6</v>
      </c>
      <c r="I382" s="6">
        <f t="shared" si="35"/>
        <v>0</v>
      </c>
      <c r="J382" s="6">
        <f t="shared" si="35"/>
        <v>0</v>
      </c>
      <c r="K382" s="87">
        <v>0</v>
      </c>
      <c r="L382" s="97"/>
      <c r="M382" s="97"/>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c r="EH382" s="2"/>
      <c r="EI382" s="2"/>
      <c r="EJ382" s="2"/>
      <c r="EK382" s="2"/>
      <c r="EL382" s="2"/>
      <c r="EM382" s="2"/>
      <c r="EN382" s="2"/>
      <c r="EO382" s="2"/>
      <c r="EP382" s="2"/>
      <c r="EQ382" s="2"/>
      <c r="ER382" s="2"/>
      <c r="ES382" s="2"/>
      <c r="ET382" s="2"/>
      <c r="EU382" s="2"/>
      <c r="EV382" s="2"/>
      <c r="EW382" s="2"/>
      <c r="EX382" s="2"/>
      <c r="EY382" s="2"/>
      <c r="EZ382" s="2"/>
      <c r="FA382" s="2"/>
      <c r="FB382" s="2"/>
      <c r="FC382" s="2"/>
      <c r="FD382" s="2"/>
      <c r="FE382" s="2"/>
      <c r="FF382" s="2"/>
      <c r="FG382" s="2"/>
      <c r="FH382" s="2"/>
      <c r="FI382" s="2"/>
      <c r="FJ382" s="2"/>
      <c r="FK382" s="2"/>
      <c r="FL382" s="2"/>
      <c r="FM382" s="2"/>
      <c r="FN382" s="2"/>
      <c r="FO382" s="2"/>
      <c r="FP382" s="2"/>
      <c r="FQ382" s="2"/>
      <c r="FR382" s="2"/>
      <c r="FS382" s="2"/>
      <c r="FT382" s="2"/>
      <c r="FU382" s="2"/>
      <c r="FV382" s="2"/>
      <c r="FW382" s="2"/>
      <c r="FX382" s="2"/>
      <c r="FY382" s="2"/>
      <c r="FZ382" s="2"/>
      <c r="GA382" s="2"/>
      <c r="GB382" s="2"/>
      <c r="GC382" s="2"/>
      <c r="GD382" s="2"/>
      <c r="GE382" s="2"/>
      <c r="GF382" s="2"/>
      <c r="GG382" s="2"/>
      <c r="GH382" s="2"/>
      <c r="GI382" s="2"/>
      <c r="GJ382" s="2"/>
      <c r="GK382" s="2"/>
      <c r="GL382" s="2"/>
      <c r="GM382" s="2"/>
      <c r="GN382" s="2"/>
      <c r="GO382" s="2"/>
      <c r="GP382" s="2"/>
      <c r="GQ382" s="2"/>
      <c r="GR382" s="2"/>
      <c r="GS382" s="2"/>
      <c r="GT382" s="2"/>
      <c r="GU382" s="2"/>
      <c r="GV382" s="2"/>
      <c r="GW382" s="2"/>
      <c r="GX382" s="2"/>
      <c r="GY382" s="2"/>
      <c r="GZ382" s="2"/>
      <c r="HA382" s="2"/>
      <c r="HB382" s="2"/>
      <c r="HC382" s="2"/>
      <c r="HD382" s="2"/>
      <c r="HE382" s="2"/>
      <c r="HF382" s="2"/>
      <c r="HG382" s="2"/>
      <c r="HH382" s="2"/>
      <c r="HI382" s="2"/>
      <c r="HJ382" s="2"/>
      <c r="HK382" s="2"/>
      <c r="HL382" s="2"/>
      <c r="HM382" s="2"/>
      <c r="HN382" s="2"/>
      <c r="HO382" s="2"/>
      <c r="HP382" s="2"/>
      <c r="HQ382" s="2"/>
      <c r="HR382" s="2"/>
      <c r="HS382" s="2"/>
      <c r="HT382" s="2"/>
      <c r="HU382" s="2"/>
      <c r="HV382" s="2"/>
      <c r="HW382" s="2"/>
      <c r="HX382" s="2"/>
      <c r="HY382" s="2"/>
      <c r="HZ382" s="2"/>
      <c r="IA382" s="2"/>
      <c r="IB382" s="2"/>
      <c r="IC382" s="2"/>
      <c r="ID382" s="2"/>
      <c r="IE382" s="2"/>
      <c r="IF382" s="2"/>
      <c r="IG382" s="2"/>
      <c r="IH382" s="2"/>
      <c r="II382" s="2"/>
      <c r="IJ382" s="2"/>
      <c r="IK382" s="2"/>
      <c r="IL382" s="2"/>
      <c r="IM382" s="2"/>
      <c r="IN382" s="2"/>
      <c r="IO382" s="2"/>
      <c r="IP382" s="2"/>
      <c r="IQ382" s="2"/>
      <c r="IR382" s="2"/>
      <c r="IS382" s="2"/>
      <c r="IT382" s="2"/>
    </row>
    <row r="383" spans="1:254" s="10" customFormat="1" ht="48.6" customHeight="1" outlineLevel="1" x14ac:dyDescent="0.4">
      <c r="A383" s="120"/>
      <c r="B383" s="93"/>
      <c r="C383" s="127"/>
      <c r="D383" s="94"/>
      <c r="E383" s="94"/>
      <c r="F383" s="94"/>
      <c r="G383" s="94"/>
      <c r="H383" s="5" t="s">
        <v>7</v>
      </c>
      <c r="I383" s="6">
        <f t="shared" si="35"/>
        <v>5940</v>
      </c>
      <c r="J383" s="6">
        <f t="shared" si="35"/>
        <v>0</v>
      </c>
      <c r="K383" s="87">
        <f>J383/I383*100</f>
        <v>0</v>
      </c>
      <c r="L383" s="97"/>
      <c r="M383" s="97"/>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c r="DZ383" s="2"/>
      <c r="EA383" s="2"/>
      <c r="EB383" s="2"/>
      <c r="EC383" s="2"/>
      <c r="ED383" s="2"/>
      <c r="EE383" s="2"/>
      <c r="EF383" s="2"/>
      <c r="EG383" s="2"/>
      <c r="EH383" s="2"/>
      <c r="EI383" s="2"/>
      <c r="EJ383" s="2"/>
      <c r="EK383" s="2"/>
      <c r="EL383" s="2"/>
      <c r="EM383" s="2"/>
      <c r="EN383" s="2"/>
      <c r="EO383" s="2"/>
      <c r="EP383" s="2"/>
      <c r="EQ383" s="2"/>
      <c r="ER383" s="2"/>
      <c r="ES383" s="2"/>
      <c r="ET383" s="2"/>
      <c r="EU383" s="2"/>
      <c r="EV383" s="2"/>
      <c r="EW383" s="2"/>
      <c r="EX383" s="2"/>
      <c r="EY383" s="2"/>
      <c r="EZ383" s="2"/>
      <c r="FA383" s="2"/>
      <c r="FB383" s="2"/>
      <c r="FC383" s="2"/>
      <c r="FD383" s="2"/>
      <c r="FE383" s="2"/>
      <c r="FF383" s="2"/>
      <c r="FG383" s="2"/>
      <c r="FH383" s="2"/>
      <c r="FI383" s="2"/>
      <c r="FJ383" s="2"/>
      <c r="FK383" s="2"/>
      <c r="FL383" s="2"/>
      <c r="FM383" s="2"/>
      <c r="FN383" s="2"/>
      <c r="FO383" s="2"/>
      <c r="FP383" s="2"/>
      <c r="FQ383" s="2"/>
      <c r="FR383" s="2"/>
      <c r="FS383" s="2"/>
      <c r="FT383" s="2"/>
      <c r="FU383" s="2"/>
      <c r="FV383" s="2"/>
      <c r="FW383" s="2"/>
      <c r="FX383" s="2"/>
      <c r="FY383" s="2"/>
      <c r="FZ383" s="2"/>
      <c r="GA383" s="2"/>
      <c r="GB383" s="2"/>
      <c r="GC383" s="2"/>
      <c r="GD383" s="2"/>
      <c r="GE383" s="2"/>
      <c r="GF383" s="2"/>
      <c r="GG383" s="2"/>
      <c r="GH383" s="2"/>
      <c r="GI383" s="2"/>
      <c r="GJ383" s="2"/>
      <c r="GK383" s="2"/>
      <c r="GL383" s="2"/>
      <c r="GM383" s="2"/>
      <c r="GN383" s="2"/>
      <c r="GO383" s="2"/>
      <c r="GP383" s="2"/>
      <c r="GQ383" s="2"/>
      <c r="GR383" s="2"/>
      <c r="GS383" s="2"/>
      <c r="GT383" s="2"/>
      <c r="GU383" s="2"/>
      <c r="GV383" s="2"/>
      <c r="GW383" s="2"/>
      <c r="GX383" s="2"/>
      <c r="GY383" s="2"/>
      <c r="GZ383" s="2"/>
      <c r="HA383" s="2"/>
      <c r="HB383" s="2"/>
      <c r="HC383" s="2"/>
      <c r="HD383" s="2"/>
      <c r="HE383" s="2"/>
      <c r="HF383" s="2"/>
      <c r="HG383" s="2"/>
      <c r="HH383" s="2"/>
      <c r="HI383" s="2"/>
      <c r="HJ383" s="2"/>
      <c r="HK383" s="2"/>
      <c r="HL383" s="2"/>
      <c r="HM383" s="2"/>
      <c r="HN383" s="2"/>
      <c r="HO383" s="2"/>
      <c r="HP383" s="2"/>
      <c r="HQ383" s="2"/>
      <c r="HR383" s="2"/>
      <c r="HS383" s="2"/>
      <c r="HT383" s="2"/>
      <c r="HU383" s="2"/>
      <c r="HV383" s="2"/>
      <c r="HW383" s="2"/>
      <c r="HX383" s="2"/>
      <c r="HY383" s="2"/>
      <c r="HZ383" s="2"/>
      <c r="IA383" s="2"/>
      <c r="IB383" s="2"/>
      <c r="IC383" s="2"/>
      <c r="ID383" s="2"/>
      <c r="IE383" s="2"/>
      <c r="IF383" s="2"/>
      <c r="IG383" s="2"/>
      <c r="IH383" s="2"/>
      <c r="II383" s="2"/>
      <c r="IJ383" s="2"/>
      <c r="IK383" s="2"/>
      <c r="IL383" s="2"/>
      <c r="IM383" s="2"/>
      <c r="IN383" s="2"/>
      <c r="IO383" s="2"/>
      <c r="IP383" s="2"/>
      <c r="IQ383" s="2"/>
      <c r="IR383" s="2"/>
      <c r="IS383" s="2"/>
      <c r="IT383" s="2"/>
    </row>
    <row r="384" spans="1:254" s="10" customFormat="1" ht="41.1" customHeight="1" outlineLevel="1" x14ac:dyDescent="0.4">
      <c r="A384" s="120"/>
      <c r="B384" s="93"/>
      <c r="C384" s="127"/>
      <c r="D384" s="94"/>
      <c r="E384" s="94"/>
      <c r="F384" s="94"/>
      <c r="G384" s="94"/>
      <c r="H384" s="5" t="s">
        <v>8</v>
      </c>
      <c r="I384" s="6">
        <f t="shared" si="35"/>
        <v>60</v>
      </c>
      <c r="J384" s="6">
        <f t="shared" si="35"/>
        <v>0</v>
      </c>
      <c r="K384" s="87">
        <f>J384/I384*100</f>
        <v>0</v>
      </c>
      <c r="L384" s="97"/>
      <c r="M384" s="97"/>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c r="DZ384" s="2"/>
      <c r="EA384" s="2"/>
      <c r="EB384" s="2"/>
      <c r="EC384" s="2"/>
      <c r="ED384" s="2"/>
      <c r="EE384" s="2"/>
      <c r="EF384" s="2"/>
      <c r="EG384" s="2"/>
      <c r="EH384" s="2"/>
      <c r="EI384" s="2"/>
      <c r="EJ384" s="2"/>
      <c r="EK384" s="2"/>
      <c r="EL384" s="2"/>
      <c r="EM384" s="2"/>
      <c r="EN384" s="2"/>
      <c r="EO384" s="2"/>
      <c r="EP384" s="2"/>
      <c r="EQ384" s="2"/>
      <c r="ER384" s="2"/>
      <c r="ES384" s="2"/>
      <c r="ET384" s="2"/>
      <c r="EU384" s="2"/>
      <c r="EV384" s="2"/>
      <c r="EW384" s="2"/>
      <c r="EX384" s="2"/>
      <c r="EY384" s="2"/>
      <c r="EZ384" s="2"/>
      <c r="FA384" s="2"/>
      <c r="FB384" s="2"/>
      <c r="FC384" s="2"/>
      <c r="FD384" s="2"/>
      <c r="FE384" s="2"/>
      <c r="FF384" s="2"/>
      <c r="FG384" s="2"/>
      <c r="FH384" s="2"/>
      <c r="FI384" s="2"/>
      <c r="FJ384" s="2"/>
      <c r="FK384" s="2"/>
      <c r="FL384" s="2"/>
      <c r="FM384" s="2"/>
      <c r="FN384" s="2"/>
      <c r="FO384" s="2"/>
      <c r="FP384" s="2"/>
      <c r="FQ384" s="2"/>
      <c r="FR384" s="2"/>
      <c r="FS384" s="2"/>
      <c r="FT384" s="2"/>
      <c r="FU384" s="2"/>
      <c r="FV384" s="2"/>
      <c r="FW384" s="2"/>
      <c r="FX384" s="2"/>
      <c r="FY384" s="2"/>
      <c r="FZ384" s="2"/>
      <c r="GA384" s="2"/>
      <c r="GB384" s="2"/>
      <c r="GC384" s="2"/>
      <c r="GD384" s="2"/>
      <c r="GE384" s="2"/>
      <c r="GF384" s="2"/>
      <c r="GG384" s="2"/>
      <c r="GH384" s="2"/>
      <c r="GI384" s="2"/>
      <c r="GJ384" s="2"/>
      <c r="GK384" s="2"/>
      <c r="GL384" s="2"/>
      <c r="GM384" s="2"/>
      <c r="GN384" s="2"/>
      <c r="GO384" s="2"/>
      <c r="GP384" s="2"/>
      <c r="GQ384" s="2"/>
      <c r="GR384" s="2"/>
      <c r="GS384" s="2"/>
      <c r="GT384" s="2"/>
      <c r="GU384" s="2"/>
      <c r="GV384" s="2"/>
      <c r="GW384" s="2"/>
      <c r="GX384" s="2"/>
      <c r="GY384" s="2"/>
      <c r="GZ384" s="2"/>
      <c r="HA384" s="2"/>
      <c r="HB384" s="2"/>
      <c r="HC384" s="2"/>
      <c r="HD384" s="2"/>
      <c r="HE384" s="2"/>
      <c r="HF384" s="2"/>
      <c r="HG384" s="2"/>
      <c r="HH384" s="2"/>
      <c r="HI384" s="2"/>
      <c r="HJ384" s="2"/>
      <c r="HK384" s="2"/>
      <c r="HL384" s="2"/>
      <c r="HM384" s="2"/>
      <c r="HN384" s="2"/>
      <c r="HO384" s="2"/>
      <c r="HP384" s="2"/>
      <c r="HQ384" s="2"/>
      <c r="HR384" s="2"/>
      <c r="HS384" s="2"/>
      <c r="HT384" s="2"/>
      <c r="HU384" s="2"/>
      <c r="HV384" s="2"/>
      <c r="HW384" s="2"/>
      <c r="HX384" s="2"/>
      <c r="HY384" s="2"/>
      <c r="HZ384" s="2"/>
      <c r="IA384" s="2"/>
      <c r="IB384" s="2"/>
      <c r="IC384" s="2"/>
      <c r="ID384" s="2"/>
      <c r="IE384" s="2"/>
      <c r="IF384" s="2"/>
      <c r="IG384" s="2"/>
      <c r="IH384" s="2"/>
      <c r="II384" s="2"/>
      <c r="IJ384" s="2"/>
      <c r="IK384" s="2"/>
      <c r="IL384" s="2"/>
      <c r="IM384" s="2"/>
      <c r="IN384" s="2"/>
      <c r="IO384" s="2"/>
      <c r="IP384" s="2"/>
      <c r="IQ384" s="2"/>
      <c r="IR384" s="2"/>
      <c r="IS384" s="2"/>
      <c r="IT384" s="2"/>
    </row>
    <row r="385" spans="1:254" s="10" customFormat="1" ht="48" customHeight="1" outlineLevel="1" x14ac:dyDescent="0.4">
      <c r="A385" s="126"/>
      <c r="B385" s="128" t="s">
        <v>51</v>
      </c>
      <c r="C385" s="127"/>
      <c r="D385" s="94">
        <v>44562</v>
      </c>
      <c r="E385" s="94">
        <v>44926</v>
      </c>
      <c r="F385" s="94">
        <v>44562</v>
      </c>
      <c r="G385" s="94">
        <v>44926</v>
      </c>
      <c r="H385" s="5" t="s">
        <v>5</v>
      </c>
      <c r="I385" s="6">
        <f>I386+I387+I388</f>
        <v>6000</v>
      </c>
      <c r="J385" s="6">
        <f t="shared" ref="J385" si="36">J386+J387+J388</f>
        <v>0</v>
      </c>
      <c r="K385" s="87">
        <f>J385/I385*100</f>
        <v>0</v>
      </c>
      <c r="L385" s="96" t="s">
        <v>554</v>
      </c>
      <c r="M385" s="96" t="s">
        <v>533</v>
      </c>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c r="EH385" s="2"/>
      <c r="EI385" s="2"/>
      <c r="EJ385" s="2"/>
      <c r="EK385" s="2"/>
      <c r="EL385" s="2"/>
      <c r="EM385" s="2"/>
      <c r="EN385" s="2"/>
      <c r="EO385" s="2"/>
      <c r="EP385" s="2"/>
      <c r="EQ385" s="2"/>
      <c r="ER385" s="2"/>
      <c r="ES385" s="2"/>
      <c r="ET385" s="2"/>
      <c r="EU385" s="2"/>
      <c r="EV385" s="2"/>
      <c r="EW385" s="2"/>
      <c r="EX385" s="2"/>
      <c r="EY385" s="2"/>
      <c r="EZ385" s="2"/>
      <c r="FA385" s="2"/>
      <c r="FB385" s="2"/>
      <c r="FC385" s="2"/>
      <c r="FD385" s="2"/>
      <c r="FE385" s="2"/>
      <c r="FF385" s="2"/>
      <c r="FG385" s="2"/>
      <c r="FH385" s="2"/>
      <c r="FI385" s="2"/>
      <c r="FJ385" s="2"/>
      <c r="FK385" s="2"/>
      <c r="FL385" s="2"/>
      <c r="FM385" s="2"/>
      <c r="FN385" s="2"/>
      <c r="FO385" s="2"/>
      <c r="FP385" s="2"/>
      <c r="FQ385" s="2"/>
      <c r="FR385" s="2"/>
      <c r="FS385" s="2"/>
      <c r="FT385" s="2"/>
      <c r="FU385" s="2"/>
      <c r="FV385" s="2"/>
      <c r="FW385" s="2"/>
      <c r="FX385" s="2"/>
      <c r="FY385" s="2"/>
      <c r="FZ385" s="2"/>
      <c r="GA385" s="2"/>
      <c r="GB385" s="2"/>
      <c r="GC385" s="2"/>
      <c r="GD385" s="2"/>
      <c r="GE385" s="2"/>
      <c r="GF385" s="2"/>
      <c r="GG385" s="2"/>
      <c r="GH385" s="2"/>
      <c r="GI385" s="2"/>
      <c r="GJ385" s="2"/>
      <c r="GK385" s="2"/>
      <c r="GL385" s="2"/>
      <c r="GM385" s="2"/>
      <c r="GN385" s="2"/>
      <c r="GO385" s="2"/>
      <c r="GP385" s="2"/>
      <c r="GQ385" s="2"/>
      <c r="GR385" s="2"/>
      <c r="GS385" s="2"/>
      <c r="GT385" s="2"/>
      <c r="GU385" s="2"/>
      <c r="GV385" s="2"/>
      <c r="GW385" s="2"/>
      <c r="GX385" s="2"/>
      <c r="GY385" s="2"/>
      <c r="GZ385" s="2"/>
      <c r="HA385" s="2"/>
      <c r="HB385" s="2"/>
      <c r="HC385" s="2"/>
      <c r="HD385" s="2"/>
      <c r="HE385" s="2"/>
      <c r="HF385" s="2"/>
      <c r="HG385" s="2"/>
      <c r="HH385" s="2"/>
      <c r="HI385" s="2"/>
      <c r="HJ385" s="2"/>
      <c r="HK385" s="2"/>
      <c r="HL385" s="2"/>
      <c r="HM385" s="2"/>
      <c r="HN385" s="2"/>
      <c r="HO385" s="2"/>
      <c r="HP385" s="2"/>
      <c r="HQ385" s="2"/>
      <c r="HR385" s="2"/>
      <c r="HS385" s="2"/>
      <c r="HT385" s="2"/>
      <c r="HU385" s="2"/>
      <c r="HV385" s="2"/>
      <c r="HW385" s="2"/>
      <c r="HX385" s="2"/>
      <c r="HY385" s="2"/>
      <c r="HZ385" s="2"/>
      <c r="IA385" s="2"/>
      <c r="IB385" s="2"/>
      <c r="IC385" s="2"/>
      <c r="ID385" s="2"/>
      <c r="IE385" s="2"/>
      <c r="IF385" s="2"/>
      <c r="IG385" s="2"/>
      <c r="IH385" s="2"/>
      <c r="II385" s="2"/>
      <c r="IJ385" s="2"/>
      <c r="IK385" s="2"/>
      <c r="IL385" s="2"/>
      <c r="IM385" s="2"/>
      <c r="IN385" s="2"/>
      <c r="IO385" s="2"/>
      <c r="IP385" s="2"/>
      <c r="IQ385" s="2"/>
      <c r="IR385" s="2"/>
      <c r="IS385" s="2"/>
      <c r="IT385" s="2"/>
    </row>
    <row r="386" spans="1:254" s="10" customFormat="1" ht="41.25" customHeight="1" outlineLevel="1" x14ac:dyDescent="0.4">
      <c r="A386" s="126"/>
      <c r="B386" s="129"/>
      <c r="C386" s="127"/>
      <c r="D386" s="94"/>
      <c r="E386" s="94"/>
      <c r="F386" s="94"/>
      <c r="G386" s="94"/>
      <c r="H386" s="5" t="s">
        <v>6</v>
      </c>
      <c r="I386" s="6">
        <v>0</v>
      </c>
      <c r="J386" s="6">
        <v>0</v>
      </c>
      <c r="K386" s="87">
        <v>0</v>
      </c>
      <c r="L386" s="96"/>
      <c r="M386" s="96"/>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c r="EH386" s="2"/>
      <c r="EI386" s="2"/>
      <c r="EJ386" s="2"/>
      <c r="EK386" s="2"/>
      <c r="EL386" s="2"/>
      <c r="EM386" s="2"/>
      <c r="EN386" s="2"/>
      <c r="EO386" s="2"/>
      <c r="EP386" s="2"/>
      <c r="EQ386" s="2"/>
      <c r="ER386" s="2"/>
      <c r="ES386" s="2"/>
      <c r="ET386" s="2"/>
      <c r="EU386" s="2"/>
      <c r="EV386" s="2"/>
      <c r="EW386" s="2"/>
      <c r="EX386" s="2"/>
      <c r="EY386" s="2"/>
      <c r="EZ386" s="2"/>
      <c r="FA386" s="2"/>
      <c r="FB386" s="2"/>
      <c r="FC386" s="2"/>
      <c r="FD386" s="2"/>
      <c r="FE386" s="2"/>
      <c r="FF386" s="2"/>
      <c r="FG386" s="2"/>
      <c r="FH386" s="2"/>
      <c r="FI386" s="2"/>
      <c r="FJ386" s="2"/>
      <c r="FK386" s="2"/>
      <c r="FL386" s="2"/>
      <c r="FM386" s="2"/>
      <c r="FN386" s="2"/>
      <c r="FO386" s="2"/>
      <c r="FP386" s="2"/>
      <c r="FQ386" s="2"/>
      <c r="FR386" s="2"/>
      <c r="FS386" s="2"/>
      <c r="FT386" s="2"/>
      <c r="FU386" s="2"/>
      <c r="FV386" s="2"/>
      <c r="FW386" s="2"/>
      <c r="FX386" s="2"/>
      <c r="FY386" s="2"/>
      <c r="FZ386" s="2"/>
      <c r="GA386" s="2"/>
      <c r="GB386" s="2"/>
      <c r="GC386" s="2"/>
      <c r="GD386" s="2"/>
      <c r="GE386" s="2"/>
      <c r="GF386" s="2"/>
      <c r="GG386" s="2"/>
      <c r="GH386" s="2"/>
      <c r="GI386" s="2"/>
      <c r="GJ386" s="2"/>
      <c r="GK386" s="2"/>
      <c r="GL386" s="2"/>
      <c r="GM386" s="2"/>
      <c r="GN386" s="2"/>
      <c r="GO386" s="2"/>
      <c r="GP386" s="2"/>
      <c r="GQ386" s="2"/>
      <c r="GR386" s="2"/>
      <c r="GS386" s="2"/>
      <c r="GT386" s="2"/>
      <c r="GU386" s="2"/>
      <c r="GV386" s="2"/>
      <c r="GW386" s="2"/>
      <c r="GX386" s="2"/>
      <c r="GY386" s="2"/>
      <c r="GZ386" s="2"/>
      <c r="HA386" s="2"/>
      <c r="HB386" s="2"/>
      <c r="HC386" s="2"/>
      <c r="HD386" s="2"/>
      <c r="HE386" s="2"/>
      <c r="HF386" s="2"/>
      <c r="HG386" s="2"/>
      <c r="HH386" s="2"/>
      <c r="HI386" s="2"/>
      <c r="HJ386" s="2"/>
      <c r="HK386" s="2"/>
      <c r="HL386" s="2"/>
      <c r="HM386" s="2"/>
      <c r="HN386" s="2"/>
      <c r="HO386" s="2"/>
      <c r="HP386" s="2"/>
      <c r="HQ386" s="2"/>
      <c r="HR386" s="2"/>
      <c r="HS386" s="2"/>
      <c r="HT386" s="2"/>
      <c r="HU386" s="2"/>
      <c r="HV386" s="2"/>
      <c r="HW386" s="2"/>
      <c r="HX386" s="2"/>
      <c r="HY386" s="2"/>
      <c r="HZ386" s="2"/>
      <c r="IA386" s="2"/>
      <c r="IB386" s="2"/>
      <c r="IC386" s="2"/>
      <c r="ID386" s="2"/>
      <c r="IE386" s="2"/>
      <c r="IF386" s="2"/>
      <c r="IG386" s="2"/>
      <c r="IH386" s="2"/>
      <c r="II386" s="2"/>
      <c r="IJ386" s="2"/>
      <c r="IK386" s="2"/>
      <c r="IL386" s="2"/>
      <c r="IM386" s="2"/>
      <c r="IN386" s="2"/>
      <c r="IO386" s="2"/>
      <c r="IP386" s="2"/>
      <c r="IQ386" s="2"/>
      <c r="IR386" s="2"/>
      <c r="IS386" s="2"/>
      <c r="IT386" s="2"/>
    </row>
    <row r="387" spans="1:254" s="10" customFormat="1" ht="41.25" customHeight="1" outlineLevel="1" x14ac:dyDescent="0.4">
      <c r="A387" s="126"/>
      <c r="B387" s="129"/>
      <c r="C387" s="127"/>
      <c r="D387" s="94"/>
      <c r="E387" s="94"/>
      <c r="F387" s="94"/>
      <c r="G387" s="94"/>
      <c r="H387" s="5" t="s">
        <v>7</v>
      </c>
      <c r="I387" s="6">
        <v>5940</v>
      </c>
      <c r="J387" s="6">
        <v>0</v>
      </c>
      <c r="K387" s="87">
        <f t="shared" ref="K387:K397" si="37">J387/I387*100</f>
        <v>0</v>
      </c>
      <c r="L387" s="96"/>
      <c r="M387" s="96"/>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c r="EH387" s="2"/>
      <c r="EI387" s="2"/>
      <c r="EJ387" s="2"/>
      <c r="EK387" s="2"/>
      <c r="EL387" s="2"/>
      <c r="EM387" s="2"/>
      <c r="EN387" s="2"/>
      <c r="EO387" s="2"/>
      <c r="EP387" s="2"/>
      <c r="EQ387" s="2"/>
      <c r="ER387" s="2"/>
      <c r="ES387" s="2"/>
      <c r="ET387" s="2"/>
      <c r="EU387" s="2"/>
      <c r="EV387" s="2"/>
      <c r="EW387" s="2"/>
      <c r="EX387" s="2"/>
      <c r="EY387" s="2"/>
      <c r="EZ387" s="2"/>
      <c r="FA387" s="2"/>
      <c r="FB387" s="2"/>
      <c r="FC387" s="2"/>
      <c r="FD387" s="2"/>
      <c r="FE387" s="2"/>
      <c r="FF387" s="2"/>
      <c r="FG387" s="2"/>
      <c r="FH387" s="2"/>
      <c r="FI387" s="2"/>
      <c r="FJ387" s="2"/>
      <c r="FK387" s="2"/>
      <c r="FL387" s="2"/>
      <c r="FM387" s="2"/>
      <c r="FN387" s="2"/>
      <c r="FO387" s="2"/>
      <c r="FP387" s="2"/>
      <c r="FQ387" s="2"/>
      <c r="FR387" s="2"/>
      <c r="FS387" s="2"/>
      <c r="FT387" s="2"/>
      <c r="FU387" s="2"/>
      <c r="FV387" s="2"/>
      <c r="FW387" s="2"/>
      <c r="FX387" s="2"/>
      <c r="FY387" s="2"/>
      <c r="FZ387" s="2"/>
      <c r="GA387" s="2"/>
      <c r="GB387" s="2"/>
      <c r="GC387" s="2"/>
      <c r="GD387" s="2"/>
      <c r="GE387" s="2"/>
      <c r="GF387" s="2"/>
      <c r="GG387" s="2"/>
      <c r="GH387" s="2"/>
      <c r="GI387" s="2"/>
      <c r="GJ387" s="2"/>
      <c r="GK387" s="2"/>
      <c r="GL387" s="2"/>
      <c r="GM387" s="2"/>
      <c r="GN387" s="2"/>
      <c r="GO387" s="2"/>
      <c r="GP387" s="2"/>
      <c r="GQ387" s="2"/>
      <c r="GR387" s="2"/>
      <c r="GS387" s="2"/>
      <c r="GT387" s="2"/>
      <c r="GU387" s="2"/>
      <c r="GV387" s="2"/>
      <c r="GW387" s="2"/>
      <c r="GX387" s="2"/>
      <c r="GY387" s="2"/>
      <c r="GZ387" s="2"/>
      <c r="HA387" s="2"/>
      <c r="HB387" s="2"/>
      <c r="HC387" s="2"/>
      <c r="HD387" s="2"/>
      <c r="HE387" s="2"/>
      <c r="HF387" s="2"/>
      <c r="HG387" s="2"/>
      <c r="HH387" s="2"/>
      <c r="HI387" s="2"/>
      <c r="HJ387" s="2"/>
      <c r="HK387" s="2"/>
      <c r="HL387" s="2"/>
      <c r="HM387" s="2"/>
      <c r="HN387" s="2"/>
      <c r="HO387" s="2"/>
      <c r="HP387" s="2"/>
      <c r="HQ387" s="2"/>
      <c r="HR387" s="2"/>
      <c r="HS387" s="2"/>
      <c r="HT387" s="2"/>
      <c r="HU387" s="2"/>
      <c r="HV387" s="2"/>
      <c r="HW387" s="2"/>
      <c r="HX387" s="2"/>
      <c r="HY387" s="2"/>
      <c r="HZ387" s="2"/>
      <c r="IA387" s="2"/>
      <c r="IB387" s="2"/>
      <c r="IC387" s="2"/>
      <c r="ID387" s="2"/>
      <c r="IE387" s="2"/>
      <c r="IF387" s="2"/>
      <c r="IG387" s="2"/>
      <c r="IH387" s="2"/>
      <c r="II387" s="2"/>
      <c r="IJ387" s="2"/>
      <c r="IK387" s="2"/>
      <c r="IL387" s="2"/>
      <c r="IM387" s="2"/>
      <c r="IN387" s="2"/>
      <c r="IO387" s="2"/>
      <c r="IP387" s="2"/>
      <c r="IQ387" s="2"/>
      <c r="IR387" s="2"/>
      <c r="IS387" s="2"/>
      <c r="IT387" s="2"/>
    </row>
    <row r="388" spans="1:254" s="10" customFormat="1" ht="128.4" customHeight="1" outlineLevel="1" x14ac:dyDescent="0.4">
      <c r="A388" s="126"/>
      <c r="B388" s="130"/>
      <c r="C388" s="127"/>
      <c r="D388" s="94"/>
      <c r="E388" s="94"/>
      <c r="F388" s="94"/>
      <c r="G388" s="94"/>
      <c r="H388" s="5" t="s">
        <v>8</v>
      </c>
      <c r="I388" s="6">
        <v>60</v>
      </c>
      <c r="J388" s="6">
        <v>0</v>
      </c>
      <c r="K388" s="87">
        <f t="shared" si="37"/>
        <v>0</v>
      </c>
      <c r="L388" s="96"/>
      <c r="M388" s="96"/>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c r="EH388" s="2"/>
      <c r="EI388" s="2"/>
      <c r="EJ388" s="2"/>
      <c r="EK388" s="2"/>
      <c r="EL388" s="2"/>
      <c r="EM388" s="2"/>
      <c r="EN388" s="2"/>
      <c r="EO388" s="2"/>
      <c r="EP388" s="2"/>
      <c r="EQ388" s="2"/>
      <c r="ER388" s="2"/>
      <c r="ES388" s="2"/>
      <c r="ET388" s="2"/>
      <c r="EU388" s="2"/>
      <c r="EV388" s="2"/>
      <c r="EW388" s="2"/>
      <c r="EX388" s="2"/>
      <c r="EY388" s="2"/>
      <c r="EZ388" s="2"/>
      <c r="FA388" s="2"/>
      <c r="FB388" s="2"/>
      <c r="FC388" s="2"/>
      <c r="FD388" s="2"/>
      <c r="FE388" s="2"/>
      <c r="FF388" s="2"/>
      <c r="FG388" s="2"/>
      <c r="FH388" s="2"/>
      <c r="FI388" s="2"/>
      <c r="FJ388" s="2"/>
      <c r="FK388" s="2"/>
      <c r="FL388" s="2"/>
      <c r="FM388" s="2"/>
      <c r="FN388" s="2"/>
      <c r="FO388" s="2"/>
      <c r="FP388" s="2"/>
      <c r="FQ388" s="2"/>
      <c r="FR388" s="2"/>
      <c r="FS388" s="2"/>
      <c r="FT388" s="2"/>
      <c r="FU388" s="2"/>
      <c r="FV388" s="2"/>
      <c r="FW388" s="2"/>
      <c r="FX388" s="2"/>
      <c r="FY388" s="2"/>
      <c r="FZ388" s="2"/>
      <c r="GA388" s="2"/>
      <c r="GB388" s="2"/>
      <c r="GC388" s="2"/>
      <c r="GD388" s="2"/>
      <c r="GE388" s="2"/>
      <c r="GF388" s="2"/>
      <c r="GG388" s="2"/>
      <c r="GH388" s="2"/>
      <c r="GI388" s="2"/>
      <c r="GJ388" s="2"/>
      <c r="GK388" s="2"/>
      <c r="GL388" s="2"/>
      <c r="GM388" s="2"/>
      <c r="GN388" s="2"/>
      <c r="GO388" s="2"/>
      <c r="GP388" s="2"/>
      <c r="GQ388" s="2"/>
      <c r="GR388" s="2"/>
      <c r="GS388" s="2"/>
      <c r="GT388" s="2"/>
      <c r="GU388" s="2"/>
      <c r="GV388" s="2"/>
      <c r="GW388" s="2"/>
      <c r="GX388" s="2"/>
      <c r="GY388" s="2"/>
      <c r="GZ388" s="2"/>
      <c r="HA388" s="2"/>
      <c r="HB388" s="2"/>
      <c r="HC388" s="2"/>
      <c r="HD388" s="2"/>
      <c r="HE388" s="2"/>
      <c r="HF388" s="2"/>
      <c r="HG388" s="2"/>
      <c r="HH388" s="2"/>
      <c r="HI388" s="2"/>
      <c r="HJ388" s="2"/>
      <c r="HK388" s="2"/>
      <c r="HL388" s="2"/>
      <c r="HM388" s="2"/>
      <c r="HN388" s="2"/>
      <c r="HO388" s="2"/>
      <c r="HP388" s="2"/>
      <c r="HQ388" s="2"/>
      <c r="HR388" s="2"/>
      <c r="HS388" s="2"/>
      <c r="HT388" s="2"/>
      <c r="HU388" s="2"/>
      <c r="HV388" s="2"/>
      <c r="HW388" s="2"/>
      <c r="HX388" s="2"/>
      <c r="HY388" s="2"/>
      <c r="HZ388" s="2"/>
      <c r="IA388" s="2"/>
      <c r="IB388" s="2"/>
      <c r="IC388" s="2"/>
      <c r="ID388" s="2"/>
      <c r="IE388" s="2"/>
      <c r="IF388" s="2"/>
      <c r="IG388" s="2"/>
      <c r="IH388" s="2"/>
      <c r="II388" s="2"/>
      <c r="IJ388" s="2"/>
      <c r="IK388" s="2"/>
      <c r="IL388" s="2"/>
      <c r="IM388" s="2"/>
      <c r="IN388" s="2"/>
      <c r="IO388" s="2"/>
      <c r="IP388" s="2"/>
      <c r="IQ388" s="2"/>
      <c r="IR388" s="2"/>
      <c r="IS388" s="2"/>
      <c r="IT388" s="2"/>
    </row>
    <row r="389" spans="1:254" s="10" customFormat="1" ht="41.25" customHeight="1" outlineLevel="1" x14ac:dyDescent="0.4">
      <c r="A389" s="114" t="s">
        <v>473</v>
      </c>
      <c r="B389" s="93" t="s">
        <v>110</v>
      </c>
      <c r="C389" s="93" t="s">
        <v>121</v>
      </c>
      <c r="D389" s="94">
        <v>43831</v>
      </c>
      <c r="E389" s="94">
        <v>45291</v>
      </c>
      <c r="F389" s="94">
        <v>43831</v>
      </c>
      <c r="G389" s="94">
        <v>45291</v>
      </c>
      <c r="H389" s="5" t="s">
        <v>5</v>
      </c>
      <c r="I389" s="6">
        <f>I390+I391+I392</f>
        <v>149930.50999999998</v>
      </c>
      <c r="J389" s="6">
        <f t="shared" ref="J389" si="38">J390+J391+J392</f>
        <v>149930.50999999998</v>
      </c>
      <c r="K389" s="87">
        <f t="shared" si="37"/>
        <v>100</v>
      </c>
      <c r="L389" s="97"/>
      <c r="M389" s="97"/>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c r="EI389" s="2"/>
      <c r="EJ389" s="2"/>
      <c r="EK389" s="2"/>
      <c r="EL389" s="2"/>
      <c r="EM389" s="2"/>
      <c r="EN389" s="2"/>
      <c r="EO389" s="2"/>
      <c r="EP389" s="2"/>
      <c r="EQ389" s="2"/>
      <c r="ER389" s="2"/>
      <c r="ES389" s="2"/>
      <c r="ET389" s="2"/>
      <c r="EU389" s="2"/>
      <c r="EV389" s="2"/>
      <c r="EW389" s="2"/>
      <c r="EX389" s="2"/>
      <c r="EY389" s="2"/>
      <c r="EZ389" s="2"/>
      <c r="FA389" s="2"/>
      <c r="FB389" s="2"/>
      <c r="FC389" s="2"/>
      <c r="FD389" s="2"/>
      <c r="FE389" s="2"/>
      <c r="FF389" s="2"/>
      <c r="FG389" s="2"/>
      <c r="FH389" s="2"/>
      <c r="FI389" s="2"/>
      <c r="FJ389" s="2"/>
      <c r="FK389" s="2"/>
      <c r="FL389" s="2"/>
      <c r="FM389" s="2"/>
      <c r="FN389" s="2"/>
      <c r="FO389" s="2"/>
      <c r="FP389" s="2"/>
      <c r="FQ389" s="2"/>
      <c r="FR389" s="2"/>
      <c r="FS389" s="2"/>
      <c r="FT389" s="2"/>
      <c r="FU389" s="2"/>
      <c r="FV389" s="2"/>
      <c r="FW389" s="2"/>
      <c r="FX389" s="2"/>
      <c r="FY389" s="2"/>
      <c r="FZ389" s="2"/>
      <c r="GA389" s="2"/>
      <c r="GB389" s="2"/>
      <c r="GC389" s="2"/>
      <c r="GD389" s="2"/>
      <c r="GE389" s="2"/>
      <c r="GF389" s="2"/>
      <c r="GG389" s="2"/>
      <c r="GH389" s="2"/>
      <c r="GI389" s="2"/>
      <c r="GJ389" s="2"/>
      <c r="GK389" s="2"/>
      <c r="GL389" s="2"/>
      <c r="GM389" s="2"/>
      <c r="GN389" s="2"/>
      <c r="GO389" s="2"/>
      <c r="GP389" s="2"/>
      <c r="GQ389" s="2"/>
      <c r="GR389" s="2"/>
      <c r="GS389" s="2"/>
      <c r="GT389" s="2"/>
      <c r="GU389" s="2"/>
      <c r="GV389" s="2"/>
      <c r="GW389" s="2"/>
      <c r="GX389" s="2"/>
      <c r="GY389" s="2"/>
      <c r="GZ389" s="2"/>
      <c r="HA389" s="2"/>
      <c r="HB389" s="2"/>
      <c r="HC389" s="2"/>
      <c r="HD389" s="2"/>
      <c r="HE389" s="2"/>
      <c r="HF389" s="2"/>
      <c r="HG389" s="2"/>
      <c r="HH389" s="2"/>
      <c r="HI389" s="2"/>
      <c r="HJ389" s="2"/>
      <c r="HK389" s="2"/>
      <c r="HL389" s="2"/>
      <c r="HM389" s="2"/>
      <c r="HN389" s="2"/>
      <c r="HO389" s="2"/>
      <c r="HP389" s="2"/>
      <c r="HQ389" s="2"/>
      <c r="HR389" s="2"/>
      <c r="HS389" s="2"/>
      <c r="HT389" s="2"/>
      <c r="HU389" s="2"/>
      <c r="HV389" s="2"/>
      <c r="HW389" s="2"/>
      <c r="HX389" s="2"/>
      <c r="HY389" s="2"/>
      <c r="HZ389" s="2"/>
      <c r="IA389" s="2"/>
      <c r="IB389" s="2"/>
      <c r="IC389" s="2"/>
      <c r="ID389" s="2"/>
      <c r="IE389" s="2"/>
      <c r="IF389" s="2"/>
      <c r="IG389" s="2"/>
      <c r="IH389" s="2"/>
      <c r="II389" s="2"/>
      <c r="IJ389" s="2"/>
      <c r="IK389" s="2"/>
      <c r="IL389" s="2"/>
      <c r="IM389" s="2"/>
      <c r="IN389" s="2"/>
      <c r="IO389" s="2"/>
      <c r="IP389" s="2"/>
      <c r="IQ389" s="2"/>
      <c r="IR389" s="2"/>
      <c r="IS389" s="2"/>
      <c r="IT389" s="2"/>
    </row>
    <row r="390" spans="1:254" s="10" customFormat="1" ht="41.25" customHeight="1" outlineLevel="1" x14ac:dyDescent="0.4">
      <c r="A390" s="114"/>
      <c r="B390" s="93"/>
      <c r="C390" s="93"/>
      <c r="D390" s="94"/>
      <c r="E390" s="94"/>
      <c r="F390" s="94"/>
      <c r="G390" s="94"/>
      <c r="H390" s="5" t="s">
        <v>6</v>
      </c>
      <c r="I390" s="6">
        <f t="shared" ref="I390:J392" si="39">I394</f>
        <v>146946.79999999999</v>
      </c>
      <c r="J390" s="6">
        <f t="shared" si="39"/>
        <v>146946.79999999999</v>
      </c>
      <c r="K390" s="87">
        <f t="shared" si="37"/>
        <v>100</v>
      </c>
      <c r="L390" s="97"/>
      <c r="M390" s="97"/>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c r="EK390" s="2"/>
      <c r="EL390" s="2"/>
      <c r="EM390" s="2"/>
      <c r="EN390" s="2"/>
      <c r="EO390" s="2"/>
      <c r="EP390" s="2"/>
      <c r="EQ390" s="2"/>
      <c r="ER390" s="2"/>
      <c r="ES390" s="2"/>
      <c r="ET390" s="2"/>
      <c r="EU390" s="2"/>
      <c r="EV390" s="2"/>
      <c r="EW390" s="2"/>
      <c r="EX390" s="2"/>
      <c r="EY390" s="2"/>
      <c r="EZ390" s="2"/>
      <c r="FA390" s="2"/>
      <c r="FB390" s="2"/>
      <c r="FC390" s="2"/>
      <c r="FD390" s="2"/>
      <c r="FE390" s="2"/>
      <c r="FF390" s="2"/>
      <c r="FG390" s="2"/>
      <c r="FH390" s="2"/>
      <c r="FI390" s="2"/>
      <c r="FJ390" s="2"/>
      <c r="FK390" s="2"/>
      <c r="FL390" s="2"/>
      <c r="FM390" s="2"/>
      <c r="FN390" s="2"/>
      <c r="FO390" s="2"/>
      <c r="FP390" s="2"/>
      <c r="FQ390" s="2"/>
      <c r="FR390" s="2"/>
      <c r="FS390" s="2"/>
      <c r="FT390" s="2"/>
      <c r="FU390" s="2"/>
      <c r="FV390" s="2"/>
      <c r="FW390" s="2"/>
      <c r="FX390" s="2"/>
      <c r="FY390" s="2"/>
      <c r="FZ390" s="2"/>
      <c r="GA390" s="2"/>
      <c r="GB390" s="2"/>
      <c r="GC390" s="2"/>
      <c r="GD390" s="2"/>
      <c r="GE390" s="2"/>
      <c r="GF390" s="2"/>
      <c r="GG390" s="2"/>
      <c r="GH390" s="2"/>
      <c r="GI390" s="2"/>
      <c r="GJ390" s="2"/>
      <c r="GK390" s="2"/>
      <c r="GL390" s="2"/>
      <c r="GM390" s="2"/>
      <c r="GN390" s="2"/>
      <c r="GO390" s="2"/>
      <c r="GP390" s="2"/>
      <c r="GQ390" s="2"/>
      <c r="GR390" s="2"/>
      <c r="GS390" s="2"/>
      <c r="GT390" s="2"/>
      <c r="GU390" s="2"/>
      <c r="GV390" s="2"/>
      <c r="GW390" s="2"/>
      <c r="GX390" s="2"/>
      <c r="GY390" s="2"/>
      <c r="GZ390" s="2"/>
      <c r="HA390" s="2"/>
      <c r="HB390" s="2"/>
      <c r="HC390" s="2"/>
      <c r="HD390" s="2"/>
      <c r="HE390" s="2"/>
      <c r="HF390" s="2"/>
      <c r="HG390" s="2"/>
      <c r="HH390" s="2"/>
      <c r="HI390" s="2"/>
      <c r="HJ390" s="2"/>
      <c r="HK390" s="2"/>
      <c r="HL390" s="2"/>
      <c r="HM390" s="2"/>
      <c r="HN390" s="2"/>
      <c r="HO390" s="2"/>
      <c r="HP390" s="2"/>
      <c r="HQ390" s="2"/>
      <c r="HR390" s="2"/>
      <c r="HS390" s="2"/>
      <c r="HT390" s="2"/>
      <c r="HU390" s="2"/>
      <c r="HV390" s="2"/>
      <c r="HW390" s="2"/>
      <c r="HX390" s="2"/>
      <c r="HY390" s="2"/>
      <c r="HZ390" s="2"/>
      <c r="IA390" s="2"/>
      <c r="IB390" s="2"/>
      <c r="IC390" s="2"/>
      <c r="ID390" s="2"/>
      <c r="IE390" s="2"/>
      <c r="IF390" s="2"/>
      <c r="IG390" s="2"/>
      <c r="IH390" s="2"/>
      <c r="II390" s="2"/>
      <c r="IJ390" s="2"/>
      <c r="IK390" s="2"/>
      <c r="IL390" s="2"/>
      <c r="IM390" s="2"/>
      <c r="IN390" s="2"/>
      <c r="IO390" s="2"/>
      <c r="IP390" s="2"/>
      <c r="IQ390" s="2"/>
      <c r="IR390" s="2"/>
      <c r="IS390" s="2"/>
      <c r="IT390" s="2"/>
    </row>
    <row r="391" spans="1:254" s="10" customFormat="1" ht="41.25" customHeight="1" outlineLevel="1" x14ac:dyDescent="0.4">
      <c r="A391" s="114"/>
      <c r="B391" s="93"/>
      <c r="C391" s="93"/>
      <c r="D391" s="94"/>
      <c r="E391" s="94"/>
      <c r="F391" s="94"/>
      <c r="G391" s="94"/>
      <c r="H391" s="5" t="s">
        <v>7</v>
      </c>
      <c r="I391" s="6">
        <f t="shared" si="39"/>
        <v>1484.4</v>
      </c>
      <c r="J391" s="6">
        <f t="shared" si="39"/>
        <v>1484.4</v>
      </c>
      <c r="K391" s="87">
        <f t="shared" si="37"/>
        <v>100</v>
      </c>
      <c r="L391" s="97"/>
      <c r="M391" s="97"/>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c r="EK391" s="2"/>
      <c r="EL391" s="2"/>
      <c r="EM391" s="2"/>
      <c r="EN391" s="2"/>
      <c r="EO391" s="2"/>
      <c r="EP391" s="2"/>
      <c r="EQ391" s="2"/>
      <c r="ER391" s="2"/>
      <c r="ES391" s="2"/>
      <c r="ET391" s="2"/>
      <c r="EU391" s="2"/>
      <c r="EV391" s="2"/>
      <c r="EW391" s="2"/>
      <c r="EX391" s="2"/>
      <c r="EY391" s="2"/>
      <c r="EZ391" s="2"/>
      <c r="FA391" s="2"/>
      <c r="FB391" s="2"/>
      <c r="FC391" s="2"/>
      <c r="FD391" s="2"/>
      <c r="FE391" s="2"/>
      <c r="FF391" s="2"/>
      <c r="FG391" s="2"/>
      <c r="FH391" s="2"/>
      <c r="FI391" s="2"/>
      <c r="FJ391" s="2"/>
      <c r="FK391" s="2"/>
      <c r="FL391" s="2"/>
      <c r="FM391" s="2"/>
      <c r="FN391" s="2"/>
      <c r="FO391" s="2"/>
      <c r="FP391" s="2"/>
      <c r="FQ391" s="2"/>
      <c r="FR391" s="2"/>
      <c r="FS391" s="2"/>
      <c r="FT391" s="2"/>
      <c r="FU391" s="2"/>
      <c r="FV391" s="2"/>
      <c r="FW391" s="2"/>
      <c r="FX391" s="2"/>
      <c r="FY391" s="2"/>
      <c r="FZ391" s="2"/>
      <c r="GA391" s="2"/>
      <c r="GB391" s="2"/>
      <c r="GC391" s="2"/>
      <c r="GD391" s="2"/>
      <c r="GE391" s="2"/>
      <c r="GF391" s="2"/>
      <c r="GG391" s="2"/>
      <c r="GH391" s="2"/>
      <c r="GI391" s="2"/>
      <c r="GJ391" s="2"/>
      <c r="GK391" s="2"/>
      <c r="GL391" s="2"/>
      <c r="GM391" s="2"/>
      <c r="GN391" s="2"/>
      <c r="GO391" s="2"/>
      <c r="GP391" s="2"/>
      <c r="GQ391" s="2"/>
      <c r="GR391" s="2"/>
      <c r="GS391" s="2"/>
      <c r="GT391" s="2"/>
      <c r="GU391" s="2"/>
      <c r="GV391" s="2"/>
      <c r="GW391" s="2"/>
      <c r="GX391" s="2"/>
      <c r="GY391" s="2"/>
      <c r="GZ391" s="2"/>
      <c r="HA391" s="2"/>
      <c r="HB391" s="2"/>
      <c r="HC391" s="2"/>
      <c r="HD391" s="2"/>
      <c r="HE391" s="2"/>
      <c r="HF391" s="2"/>
      <c r="HG391" s="2"/>
      <c r="HH391" s="2"/>
      <c r="HI391" s="2"/>
      <c r="HJ391" s="2"/>
      <c r="HK391" s="2"/>
      <c r="HL391" s="2"/>
      <c r="HM391" s="2"/>
      <c r="HN391" s="2"/>
      <c r="HO391" s="2"/>
      <c r="HP391" s="2"/>
      <c r="HQ391" s="2"/>
      <c r="HR391" s="2"/>
      <c r="HS391" s="2"/>
      <c r="HT391" s="2"/>
      <c r="HU391" s="2"/>
      <c r="HV391" s="2"/>
      <c r="HW391" s="2"/>
      <c r="HX391" s="2"/>
      <c r="HY391" s="2"/>
      <c r="HZ391" s="2"/>
      <c r="IA391" s="2"/>
      <c r="IB391" s="2"/>
      <c r="IC391" s="2"/>
      <c r="ID391" s="2"/>
      <c r="IE391" s="2"/>
      <c r="IF391" s="2"/>
      <c r="IG391" s="2"/>
      <c r="IH391" s="2"/>
      <c r="II391" s="2"/>
      <c r="IJ391" s="2"/>
      <c r="IK391" s="2"/>
      <c r="IL391" s="2"/>
      <c r="IM391" s="2"/>
      <c r="IN391" s="2"/>
      <c r="IO391" s="2"/>
      <c r="IP391" s="2"/>
      <c r="IQ391" s="2"/>
      <c r="IR391" s="2"/>
      <c r="IS391" s="2"/>
      <c r="IT391" s="2"/>
    </row>
    <row r="392" spans="1:254" s="10" customFormat="1" ht="41.25" customHeight="1" outlineLevel="1" x14ac:dyDescent="0.4">
      <c r="A392" s="114"/>
      <c r="B392" s="93"/>
      <c r="C392" s="93"/>
      <c r="D392" s="94"/>
      <c r="E392" s="94"/>
      <c r="F392" s="94"/>
      <c r="G392" s="94"/>
      <c r="H392" s="5" t="s">
        <v>8</v>
      </c>
      <c r="I392" s="6">
        <f t="shared" si="39"/>
        <v>1499.31</v>
      </c>
      <c r="J392" s="6">
        <f t="shared" si="39"/>
        <v>1499.31</v>
      </c>
      <c r="K392" s="87">
        <f t="shared" si="37"/>
        <v>100</v>
      </c>
      <c r="L392" s="97"/>
      <c r="M392" s="97"/>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c r="EH392" s="2"/>
      <c r="EI392" s="2"/>
      <c r="EJ392" s="2"/>
      <c r="EK392" s="2"/>
      <c r="EL392" s="2"/>
      <c r="EM392" s="2"/>
      <c r="EN392" s="2"/>
      <c r="EO392" s="2"/>
      <c r="EP392" s="2"/>
      <c r="EQ392" s="2"/>
      <c r="ER392" s="2"/>
      <c r="ES392" s="2"/>
      <c r="ET392" s="2"/>
      <c r="EU392" s="2"/>
      <c r="EV392" s="2"/>
      <c r="EW392" s="2"/>
      <c r="EX392" s="2"/>
      <c r="EY392" s="2"/>
      <c r="EZ392" s="2"/>
      <c r="FA392" s="2"/>
      <c r="FB392" s="2"/>
      <c r="FC392" s="2"/>
      <c r="FD392" s="2"/>
      <c r="FE392" s="2"/>
      <c r="FF392" s="2"/>
      <c r="FG392" s="2"/>
      <c r="FH392" s="2"/>
      <c r="FI392" s="2"/>
      <c r="FJ392" s="2"/>
      <c r="FK392" s="2"/>
      <c r="FL392" s="2"/>
      <c r="FM392" s="2"/>
      <c r="FN392" s="2"/>
      <c r="FO392" s="2"/>
      <c r="FP392" s="2"/>
      <c r="FQ392" s="2"/>
      <c r="FR392" s="2"/>
      <c r="FS392" s="2"/>
      <c r="FT392" s="2"/>
      <c r="FU392" s="2"/>
      <c r="FV392" s="2"/>
      <c r="FW392" s="2"/>
      <c r="FX392" s="2"/>
      <c r="FY392" s="2"/>
      <c r="FZ392" s="2"/>
      <c r="GA392" s="2"/>
      <c r="GB392" s="2"/>
      <c r="GC392" s="2"/>
      <c r="GD392" s="2"/>
      <c r="GE392" s="2"/>
      <c r="GF392" s="2"/>
      <c r="GG392" s="2"/>
      <c r="GH392" s="2"/>
      <c r="GI392" s="2"/>
      <c r="GJ392" s="2"/>
      <c r="GK392" s="2"/>
      <c r="GL392" s="2"/>
      <c r="GM392" s="2"/>
      <c r="GN392" s="2"/>
      <c r="GO392" s="2"/>
      <c r="GP392" s="2"/>
      <c r="GQ392" s="2"/>
      <c r="GR392" s="2"/>
      <c r="GS392" s="2"/>
      <c r="GT392" s="2"/>
      <c r="GU392" s="2"/>
      <c r="GV392" s="2"/>
      <c r="GW392" s="2"/>
      <c r="GX392" s="2"/>
      <c r="GY392" s="2"/>
      <c r="GZ392" s="2"/>
      <c r="HA392" s="2"/>
      <c r="HB392" s="2"/>
      <c r="HC392" s="2"/>
      <c r="HD392" s="2"/>
      <c r="HE392" s="2"/>
      <c r="HF392" s="2"/>
      <c r="HG392" s="2"/>
      <c r="HH392" s="2"/>
      <c r="HI392" s="2"/>
      <c r="HJ392" s="2"/>
      <c r="HK392" s="2"/>
      <c r="HL392" s="2"/>
      <c r="HM392" s="2"/>
      <c r="HN392" s="2"/>
      <c r="HO392" s="2"/>
      <c r="HP392" s="2"/>
      <c r="HQ392" s="2"/>
      <c r="HR392" s="2"/>
      <c r="HS392" s="2"/>
      <c r="HT392" s="2"/>
      <c r="HU392" s="2"/>
      <c r="HV392" s="2"/>
      <c r="HW392" s="2"/>
      <c r="HX392" s="2"/>
      <c r="HY392" s="2"/>
      <c r="HZ392" s="2"/>
      <c r="IA392" s="2"/>
      <c r="IB392" s="2"/>
      <c r="IC392" s="2"/>
      <c r="ID392" s="2"/>
      <c r="IE392" s="2"/>
      <c r="IF392" s="2"/>
      <c r="IG392" s="2"/>
      <c r="IH392" s="2"/>
      <c r="II392" s="2"/>
      <c r="IJ392" s="2"/>
      <c r="IK392" s="2"/>
      <c r="IL392" s="2"/>
      <c r="IM392" s="2"/>
      <c r="IN392" s="2"/>
      <c r="IO392" s="2"/>
      <c r="IP392" s="2"/>
      <c r="IQ392" s="2"/>
      <c r="IR392" s="2"/>
      <c r="IS392" s="2"/>
      <c r="IT392" s="2"/>
    </row>
    <row r="393" spans="1:254" s="10" customFormat="1" ht="41.25" hidden="1" customHeight="1" outlineLevel="1" x14ac:dyDescent="0.4">
      <c r="A393" s="97"/>
      <c r="B393" s="113" t="s">
        <v>111</v>
      </c>
      <c r="C393" s="93"/>
      <c r="D393" s="94">
        <v>44562</v>
      </c>
      <c r="E393" s="94">
        <v>45291</v>
      </c>
      <c r="F393" s="94">
        <v>44562</v>
      </c>
      <c r="G393" s="94">
        <v>45291</v>
      </c>
      <c r="H393" s="5" t="s">
        <v>5</v>
      </c>
      <c r="I393" s="6">
        <f>I394+I395+I396</f>
        <v>149930.50999999998</v>
      </c>
      <c r="J393" s="6">
        <f t="shared" ref="J393" si="40">J394+J395+J396</f>
        <v>149930.50999999998</v>
      </c>
      <c r="K393" s="39">
        <f t="shared" si="37"/>
        <v>100</v>
      </c>
      <c r="L393" s="98" t="s">
        <v>484</v>
      </c>
      <c r="M393" s="98" t="s">
        <v>508</v>
      </c>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c r="DX393" s="2"/>
      <c r="DY393" s="2"/>
      <c r="DZ393" s="2"/>
      <c r="EA393" s="2"/>
      <c r="EB393" s="2"/>
      <c r="EC393" s="2"/>
      <c r="ED393" s="2"/>
      <c r="EE393" s="2"/>
      <c r="EF393" s="2"/>
      <c r="EG393" s="2"/>
      <c r="EH393" s="2"/>
      <c r="EI393" s="2"/>
      <c r="EJ393" s="2"/>
      <c r="EK393" s="2"/>
      <c r="EL393" s="2"/>
      <c r="EM393" s="2"/>
      <c r="EN393" s="2"/>
      <c r="EO393" s="2"/>
      <c r="EP393" s="2"/>
      <c r="EQ393" s="2"/>
      <c r="ER393" s="2"/>
      <c r="ES393" s="2"/>
      <c r="ET393" s="2"/>
      <c r="EU393" s="2"/>
      <c r="EV393" s="2"/>
      <c r="EW393" s="2"/>
      <c r="EX393" s="2"/>
      <c r="EY393" s="2"/>
      <c r="EZ393" s="2"/>
      <c r="FA393" s="2"/>
      <c r="FB393" s="2"/>
      <c r="FC393" s="2"/>
      <c r="FD393" s="2"/>
      <c r="FE393" s="2"/>
      <c r="FF393" s="2"/>
      <c r="FG393" s="2"/>
      <c r="FH393" s="2"/>
      <c r="FI393" s="2"/>
      <c r="FJ393" s="2"/>
      <c r="FK393" s="2"/>
      <c r="FL393" s="2"/>
      <c r="FM393" s="2"/>
      <c r="FN393" s="2"/>
      <c r="FO393" s="2"/>
      <c r="FP393" s="2"/>
      <c r="FQ393" s="2"/>
      <c r="FR393" s="2"/>
      <c r="FS393" s="2"/>
      <c r="FT393" s="2"/>
      <c r="FU393" s="2"/>
      <c r="FV393" s="2"/>
      <c r="FW393" s="2"/>
      <c r="FX393" s="2"/>
      <c r="FY393" s="2"/>
      <c r="FZ393" s="2"/>
      <c r="GA393" s="2"/>
      <c r="GB393" s="2"/>
      <c r="GC393" s="2"/>
      <c r="GD393" s="2"/>
      <c r="GE393" s="2"/>
      <c r="GF393" s="2"/>
      <c r="GG393" s="2"/>
      <c r="GH393" s="2"/>
      <c r="GI393" s="2"/>
      <c r="GJ393" s="2"/>
      <c r="GK393" s="2"/>
      <c r="GL393" s="2"/>
      <c r="GM393" s="2"/>
      <c r="GN393" s="2"/>
      <c r="GO393" s="2"/>
      <c r="GP393" s="2"/>
      <c r="GQ393" s="2"/>
      <c r="GR393" s="2"/>
      <c r="GS393" s="2"/>
      <c r="GT393" s="2"/>
      <c r="GU393" s="2"/>
      <c r="GV393" s="2"/>
      <c r="GW393" s="2"/>
      <c r="GX393" s="2"/>
      <c r="GY393" s="2"/>
      <c r="GZ393" s="2"/>
      <c r="HA393" s="2"/>
      <c r="HB393" s="2"/>
      <c r="HC393" s="2"/>
      <c r="HD393" s="2"/>
      <c r="HE393" s="2"/>
      <c r="HF393" s="2"/>
      <c r="HG393" s="2"/>
      <c r="HH393" s="2"/>
      <c r="HI393" s="2"/>
      <c r="HJ393" s="2"/>
      <c r="HK393" s="2"/>
      <c r="HL393" s="2"/>
      <c r="HM393" s="2"/>
      <c r="HN393" s="2"/>
      <c r="HO393" s="2"/>
      <c r="HP393" s="2"/>
      <c r="HQ393" s="2"/>
      <c r="HR393" s="2"/>
      <c r="HS393" s="2"/>
      <c r="HT393" s="2"/>
      <c r="HU393" s="2"/>
      <c r="HV393" s="2"/>
      <c r="HW393" s="2"/>
      <c r="HX393" s="2"/>
      <c r="HY393" s="2"/>
      <c r="HZ393" s="2"/>
      <c r="IA393" s="2"/>
      <c r="IB393" s="2"/>
      <c r="IC393" s="2"/>
      <c r="ID393" s="2"/>
      <c r="IE393" s="2"/>
      <c r="IF393" s="2"/>
      <c r="IG393" s="2"/>
      <c r="IH393" s="2"/>
      <c r="II393" s="2"/>
      <c r="IJ393" s="2"/>
      <c r="IK393" s="2"/>
      <c r="IL393" s="2"/>
      <c r="IM393" s="2"/>
      <c r="IN393" s="2"/>
      <c r="IO393" s="2"/>
      <c r="IP393" s="2"/>
      <c r="IQ393" s="2"/>
      <c r="IR393" s="2"/>
      <c r="IS393" s="2"/>
      <c r="IT393" s="2"/>
    </row>
    <row r="394" spans="1:254" s="10" customFormat="1" ht="41.25" customHeight="1" outlineLevel="1" x14ac:dyDescent="0.4">
      <c r="A394" s="97"/>
      <c r="B394" s="113"/>
      <c r="C394" s="93"/>
      <c r="D394" s="94"/>
      <c r="E394" s="94"/>
      <c r="F394" s="94"/>
      <c r="G394" s="94"/>
      <c r="H394" s="5" t="s">
        <v>6</v>
      </c>
      <c r="I394" s="6">
        <v>146946.79999999999</v>
      </c>
      <c r="J394" s="6">
        <v>146946.79999999999</v>
      </c>
      <c r="K394" s="87">
        <f t="shared" si="37"/>
        <v>100</v>
      </c>
      <c r="L394" s="99"/>
      <c r="M394" s="99"/>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c r="DP394" s="2"/>
      <c r="DQ394" s="2"/>
      <c r="DR394" s="2"/>
      <c r="DS394" s="2"/>
      <c r="DT394" s="2"/>
      <c r="DU394" s="2"/>
      <c r="DV394" s="2"/>
      <c r="DW394" s="2"/>
      <c r="DX394" s="2"/>
      <c r="DY394" s="2"/>
      <c r="DZ394" s="2"/>
      <c r="EA394" s="2"/>
      <c r="EB394" s="2"/>
      <c r="EC394" s="2"/>
      <c r="ED394" s="2"/>
      <c r="EE394" s="2"/>
      <c r="EF394" s="2"/>
      <c r="EG394" s="2"/>
      <c r="EH394" s="2"/>
      <c r="EI394" s="2"/>
      <c r="EJ394" s="2"/>
      <c r="EK394" s="2"/>
      <c r="EL394" s="2"/>
      <c r="EM394" s="2"/>
      <c r="EN394" s="2"/>
      <c r="EO394" s="2"/>
      <c r="EP394" s="2"/>
      <c r="EQ394" s="2"/>
      <c r="ER394" s="2"/>
      <c r="ES394" s="2"/>
      <c r="ET394" s="2"/>
      <c r="EU394" s="2"/>
      <c r="EV394" s="2"/>
      <c r="EW394" s="2"/>
      <c r="EX394" s="2"/>
      <c r="EY394" s="2"/>
      <c r="EZ394" s="2"/>
      <c r="FA394" s="2"/>
      <c r="FB394" s="2"/>
      <c r="FC394" s="2"/>
      <c r="FD394" s="2"/>
      <c r="FE394" s="2"/>
      <c r="FF394" s="2"/>
      <c r="FG394" s="2"/>
      <c r="FH394" s="2"/>
      <c r="FI394" s="2"/>
      <c r="FJ394" s="2"/>
      <c r="FK394" s="2"/>
      <c r="FL394" s="2"/>
      <c r="FM394" s="2"/>
      <c r="FN394" s="2"/>
      <c r="FO394" s="2"/>
      <c r="FP394" s="2"/>
      <c r="FQ394" s="2"/>
      <c r="FR394" s="2"/>
      <c r="FS394" s="2"/>
      <c r="FT394" s="2"/>
      <c r="FU394" s="2"/>
      <c r="FV394" s="2"/>
      <c r="FW394" s="2"/>
      <c r="FX394" s="2"/>
      <c r="FY394" s="2"/>
      <c r="FZ394" s="2"/>
      <c r="GA394" s="2"/>
      <c r="GB394" s="2"/>
      <c r="GC394" s="2"/>
      <c r="GD394" s="2"/>
      <c r="GE394" s="2"/>
      <c r="GF394" s="2"/>
      <c r="GG394" s="2"/>
      <c r="GH394" s="2"/>
      <c r="GI394" s="2"/>
      <c r="GJ394" s="2"/>
      <c r="GK394" s="2"/>
      <c r="GL394" s="2"/>
      <c r="GM394" s="2"/>
      <c r="GN394" s="2"/>
      <c r="GO394" s="2"/>
      <c r="GP394" s="2"/>
      <c r="GQ394" s="2"/>
      <c r="GR394" s="2"/>
      <c r="GS394" s="2"/>
      <c r="GT394" s="2"/>
      <c r="GU394" s="2"/>
      <c r="GV394" s="2"/>
      <c r="GW394" s="2"/>
      <c r="GX394" s="2"/>
      <c r="GY394" s="2"/>
      <c r="GZ394" s="2"/>
      <c r="HA394" s="2"/>
      <c r="HB394" s="2"/>
      <c r="HC394" s="2"/>
      <c r="HD394" s="2"/>
      <c r="HE394" s="2"/>
      <c r="HF394" s="2"/>
      <c r="HG394" s="2"/>
      <c r="HH394" s="2"/>
      <c r="HI394" s="2"/>
      <c r="HJ394" s="2"/>
      <c r="HK394" s="2"/>
      <c r="HL394" s="2"/>
      <c r="HM394" s="2"/>
      <c r="HN394" s="2"/>
      <c r="HO394" s="2"/>
      <c r="HP394" s="2"/>
      <c r="HQ394" s="2"/>
      <c r="HR394" s="2"/>
      <c r="HS394" s="2"/>
      <c r="HT394" s="2"/>
      <c r="HU394" s="2"/>
      <c r="HV394" s="2"/>
      <c r="HW394" s="2"/>
      <c r="HX394" s="2"/>
      <c r="HY394" s="2"/>
      <c r="HZ394" s="2"/>
      <c r="IA394" s="2"/>
      <c r="IB394" s="2"/>
      <c r="IC394" s="2"/>
      <c r="ID394" s="2"/>
      <c r="IE394" s="2"/>
      <c r="IF394" s="2"/>
      <c r="IG394" s="2"/>
      <c r="IH394" s="2"/>
      <c r="II394" s="2"/>
      <c r="IJ394" s="2"/>
      <c r="IK394" s="2"/>
      <c r="IL394" s="2"/>
      <c r="IM394" s="2"/>
      <c r="IN394" s="2"/>
      <c r="IO394" s="2"/>
      <c r="IP394" s="2"/>
      <c r="IQ394" s="2"/>
      <c r="IR394" s="2"/>
      <c r="IS394" s="2"/>
      <c r="IT394" s="2"/>
    </row>
    <row r="395" spans="1:254" s="10" customFormat="1" ht="41.25" customHeight="1" outlineLevel="1" x14ac:dyDescent="0.4">
      <c r="A395" s="97"/>
      <c r="B395" s="113"/>
      <c r="C395" s="93"/>
      <c r="D395" s="94"/>
      <c r="E395" s="94"/>
      <c r="F395" s="94"/>
      <c r="G395" s="94"/>
      <c r="H395" s="5" t="s">
        <v>7</v>
      </c>
      <c r="I395" s="6">
        <v>1484.4</v>
      </c>
      <c r="J395" s="6">
        <v>1484.4</v>
      </c>
      <c r="K395" s="87">
        <f t="shared" si="37"/>
        <v>100</v>
      </c>
      <c r="L395" s="99"/>
      <c r="M395" s="99"/>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c r="DX395" s="2"/>
      <c r="DY395" s="2"/>
      <c r="DZ395" s="2"/>
      <c r="EA395" s="2"/>
      <c r="EB395" s="2"/>
      <c r="EC395" s="2"/>
      <c r="ED395" s="2"/>
      <c r="EE395" s="2"/>
      <c r="EF395" s="2"/>
      <c r="EG395" s="2"/>
      <c r="EH395" s="2"/>
      <c r="EI395" s="2"/>
      <c r="EJ395" s="2"/>
      <c r="EK395" s="2"/>
      <c r="EL395" s="2"/>
      <c r="EM395" s="2"/>
      <c r="EN395" s="2"/>
      <c r="EO395" s="2"/>
      <c r="EP395" s="2"/>
      <c r="EQ395" s="2"/>
      <c r="ER395" s="2"/>
      <c r="ES395" s="2"/>
      <c r="ET395" s="2"/>
      <c r="EU395" s="2"/>
      <c r="EV395" s="2"/>
      <c r="EW395" s="2"/>
      <c r="EX395" s="2"/>
      <c r="EY395" s="2"/>
      <c r="EZ395" s="2"/>
      <c r="FA395" s="2"/>
      <c r="FB395" s="2"/>
      <c r="FC395" s="2"/>
      <c r="FD395" s="2"/>
      <c r="FE395" s="2"/>
      <c r="FF395" s="2"/>
      <c r="FG395" s="2"/>
      <c r="FH395" s="2"/>
      <c r="FI395" s="2"/>
      <c r="FJ395" s="2"/>
      <c r="FK395" s="2"/>
      <c r="FL395" s="2"/>
      <c r="FM395" s="2"/>
      <c r="FN395" s="2"/>
      <c r="FO395" s="2"/>
      <c r="FP395" s="2"/>
      <c r="FQ395" s="2"/>
      <c r="FR395" s="2"/>
      <c r="FS395" s="2"/>
      <c r="FT395" s="2"/>
      <c r="FU395" s="2"/>
      <c r="FV395" s="2"/>
      <c r="FW395" s="2"/>
      <c r="FX395" s="2"/>
      <c r="FY395" s="2"/>
      <c r="FZ395" s="2"/>
      <c r="GA395" s="2"/>
      <c r="GB395" s="2"/>
      <c r="GC395" s="2"/>
      <c r="GD395" s="2"/>
      <c r="GE395" s="2"/>
      <c r="GF395" s="2"/>
      <c r="GG395" s="2"/>
      <c r="GH395" s="2"/>
      <c r="GI395" s="2"/>
      <c r="GJ395" s="2"/>
      <c r="GK395" s="2"/>
      <c r="GL395" s="2"/>
      <c r="GM395" s="2"/>
      <c r="GN395" s="2"/>
      <c r="GO395" s="2"/>
      <c r="GP395" s="2"/>
      <c r="GQ395" s="2"/>
      <c r="GR395" s="2"/>
      <c r="GS395" s="2"/>
      <c r="GT395" s="2"/>
      <c r="GU395" s="2"/>
      <c r="GV395" s="2"/>
      <c r="GW395" s="2"/>
      <c r="GX395" s="2"/>
      <c r="GY395" s="2"/>
      <c r="GZ395" s="2"/>
      <c r="HA395" s="2"/>
      <c r="HB395" s="2"/>
      <c r="HC395" s="2"/>
      <c r="HD395" s="2"/>
      <c r="HE395" s="2"/>
      <c r="HF395" s="2"/>
      <c r="HG395" s="2"/>
      <c r="HH395" s="2"/>
      <c r="HI395" s="2"/>
      <c r="HJ395" s="2"/>
      <c r="HK395" s="2"/>
      <c r="HL395" s="2"/>
      <c r="HM395" s="2"/>
      <c r="HN395" s="2"/>
      <c r="HO395" s="2"/>
      <c r="HP395" s="2"/>
      <c r="HQ395" s="2"/>
      <c r="HR395" s="2"/>
      <c r="HS395" s="2"/>
      <c r="HT395" s="2"/>
      <c r="HU395" s="2"/>
      <c r="HV395" s="2"/>
      <c r="HW395" s="2"/>
      <c r="HX395" s="2"/>
      <c r="HY395" s="2"/>
      <c r="HZ395" s="2"/>
      <c r="IA395" s="2"/>
      <c r="IB395" s="2"/>
      <c r="IC395" s="2"/>
      <c r="ID395" s="2"/>
      <c r="IE395" s="2"/>
      <c r="IF395" s="2"/>
      <c r="IG395" s="2"/>
      <c r="IH395" s="2"/>
      <c r="II395" s="2"/>
      <c r="IJ395" s="2"/>
      <c r="IK395" s="2"/>
      <c r="IL395" s="2"/>
      <c r="IM395" s="2"/>
      <c r="IN395" s="2"/>
      <c r="IO395" s="2"/>
      <c r="IP395" s="2"/>
      <c r="IQ395" s="2"/>
      <c r="IR395" s="2"/>
      <c r="IS395" s="2"/>
      <c r="IT395" s="2"/>
    </row>
    <row r="396" spans="1:254" s="10" customFormat="1" ht="28.95" customHeight="1" outlineLevel="1" x14ac:dyDescent="0.4">
      <c r="A396" s="97"/>
      <c r="B396" s="113"/>
      <c r="C396" s="93"/>
      <c r="D396" s="94"/>
      <c r="E396" s="94"/>
      <c r="F396" s="94"/>
      <c r="G396" s="94"/>
      <c r="H396" s="5" t="s">
        <v>8</v>
      </c>
      <c r="I396" s="6">
        <v>1499.31</v>
      </c>
      <c r="J396" s="6">
        <v>1499.31</v>
      </c>
      <c r="K396" s="87">
        <f t="shared" si="37"/>
        <v>100</v>
      </c>
      <c r="L396" s="100"/>
      <c r="M396" s="100"/>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c r="DZ396" s="2"/>
      <c r="EA396" s="2"/>
      <c r="EB396" s="2"/>
      <c r="EC396" s="2"/>
      <c r="ED396" s="2"/>
      <c r="EE396" s="2"/>
      <c r="EF396" s="2"/>
      <c r="EG396" s="2"/>
      <c r="EH396" s="2"/>
      <c r="EI396" s="2"/>
      <c r="EJ396" s="2"/>
      <c r="EK396" s="2"/>
      <c r="EL396" s="2"/>
      <c r="EM396" s="2"/>
      <c r="EN396" s="2"/>
      <c r="EO396" s="2"/>
      <c r="EP396" s="2"/>
      <c r="EQ396" s="2"/>
      <c r="ER396" s="2"/>
      <c r="ES396" s="2"/>
      <c r="ET396" s="2"/>
      <c r="EU396" s="2"/>
      <c r="EV396" s="2"/>
      <c r="EW396" s="2"/>
      <c r="EX396" s="2"/>
      <c r="EY396" s="2"/>
      <c r="EZ396" s="2"/>
      <c r="FA396" s="2"/>
      <c r="FB396" s="2"/>
      <c r="FC396" s="2"/>
      <c r="FD396" s="2"/>
      <c r="FE396" s="2"/>
      <c r="FF396" s="2"/>
      <c r="FG396" s="2"/>
      <c r="FH396" s="2"/>
      <c r="FI396" s="2"/>
      <c r="FJ396" s="2"/>
      <c r="FK396" s="2"/>
      <c r="FL396" s="2"/>
      <c r="FM396" s="2"/>
      <c r="FN396" s="2"/>
      <c r="FO396" s="2"/>
      <c r="FP396" s="2"/>
      <c r="FQ396" s="2"/>
      <c r="FR396" s="2"/>
      <c r="FS396" s="2"/>
      <c r="FT396" s="2"/>
      <c r="FU396" s="2"/>
      <c r="FV396" s="2"/>
      <c r="FW396" s="2"/>
      <c r="FX396" s="2"/>
      <c r="FY396" s="2"/>
      <c r="FZ396" s="2"/>
      <c r="GA396" s="2"/>
      <c r="GB396" s="2"/>
      <c r="GC396" s="2"/>
      <c r="GD396" s="2"/>
      <c r="GE396" s="2"/>
      <c r="GF396" s="2"/>
      <c r="GG396" s="2"/>
      <c r="GH396" s="2"/>
      <c r="GI396" s="2"/>
      <c r="GJ396" s="2"/>
      <c r="GK396" s="2"/>
      <c r="GL396" s="2"/>
      <c r="GM396" s="2"/>
      <c r="GN396" s="2"/>
      <c r="GO396" s="2"/>
      <c r="GP396" s="2"/>
      <c r="GQ396" s="2"/>
      <c r="GR396" s="2"/>
      <c r="GS396" s="2"/>
      <c r="GT396" s="2"/>
      <c r="GU396" s="2"/>
      <c r="GV396" s="2"/>
      <c r="GW396" s="2"/>
      <c r="GX396" s="2"/>
      <c r="GY396" s="2"/>
      <c r="GZ396" s="2"/>
      <c r="HA396" s="2"/>
      <c r="HB396" s="2"/>
      <c r="HC396" s="2"/>
      <c r="HD396" s="2"/>
      <c r="HE396" s="2"/>
      <c r="HF396" s="2"/>
      <c r="HG396" s="2"/>
      <c r="HH396" s="2"/>
      <c r="HI396" s="2"/>
      <c r="HJ396" s="2"/>
      <c r="HK396" s="2"/>
      <c r="HL396" s="2"/>
      <c r="HM396" s="2"/>
      <c r="HN396" s="2"/>
      <c r="HO396" s="2"/>
      <c r="HP396" s="2"/>
      <c r="HQ396" s="2"/>
      <c r="HR396" s="2"/>
      <c r="HS396" s="2"/>
      <c r="HT396" s="2"/>
      <c r="HU396" s="2"/>
      <c r="HV396" s="2"/>
      <c r="HW396" s="2"/>
      <c r="HX396" s="2"/>
      <c r="HY396" s="2"/>
      <c r="HZ396" s="2"/>
      <c r="IA396" s="2"/>
      <c r="IB396" s="2"/>
      <c r="IC396" s="2"/>
      <c r="ID396" s="2"/>
      <c r="IE396" s="2"/>
      <c r="IF396" s="2"/>
      <c r="IG396" s="2"/>
      <c r="IH396" s="2"/>
      <c r="II396" s="2"/>
      <c r="IJ396" s="2"/>
      <c r="IK396" s="2"/>
      <c r="IL396" s="2"/>
      <c r="IM396" s="2"/>
      <c r="IN396" s="2"/>
      <c r="IO396" s="2"/>
      <c r="IP396" s="2"/>
      <c r="IQ396" s="2"/>
      <c r="IR396" s="2"/>
      <c r="IS396" s="2"/>
      <c r="IT396" s="2"/>
    </row>
    <row r="397" spans="1:254" s="10" customFormat="1" ht="46.95" customHeight="1" outlineLevel="1" x14ac:dyDescent="0.4">
      <c r="A397" s="114" t="s">
        <v>474</v>
      </c>
      <c r="B397" s="93" t="s">
        <v>439</v>
      </c>
      <c r="C397" s="83" t="s">
        <v>193</v>
      </c>
      <c r="D397" s="94">
        <v>43831</v>
      </c>
      <c r="E397" s="94">
        <v>45291</v>
      </c>
      <c r="F397" s="94">
        <v>43831</v>
      </c>
      <c r="G397" s="94">
        <v>44926</v>
      </c>
      <c r="H397" s="5" t="s">
        <v>5</v>
      </c>
      <c r="I397" s="6">
        <f t="shared" ref="I397:J400" si="41">I401</f>
        <v>5357</v>
      </c>
      <c r="J397" s="6">
        <f t="shared" si="41"/>
        <v>0</v>
      </c>
      <c r="K397" s="6">
        <f t="shared" si="37"/>
        <v>0</v>
      </c>
      <c r="L397" s="97"/>
      <c r="M397" s="97"/>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c r="DZ397" s="2"/>
      <c r="EA397" s="2"/>
      <c r="EB397" s="2"/>
      <c r="EC397" s="2"/>
      <c r="ED397" s="2"/>
      <c r="EE397" s="2"/>
      <c r="EF397" s="2"/>
      <c r="EG397" s="2"/>
      <c r="EH397" s="2"/>
      <c r="EI397" s="2"/>
      <c r="EJ397" s="2"/>
      <c r="EK397" s="2"/>
      <c r="EL397" s="2"/>
      <c r="EM397" s="2"/>
      <c r="EN397" s="2"/>
      <c r="EO397" s="2"/>
      <c r="EP397" s="2"/>
      <c r="EQ397" s="2"/>
      <c r="ER397" s="2"/>
      <c r="ES397" s="2"/>
      <c r="ET397" s="2"/>
      <c r="EU397" s="2"/>
      <c r="EV397" s="2"/>
      <c r="EW397" s="2"/>
      <c r="EX397" s="2"/>
      <c r="EY397" s="2"/>
      <c r="EZ397" s="2"/>
      <c r="FA397" s="2"/>
      <c r="FB397" s="2"/>
      <c r="FC397" s="2"/>
      <c r="FD397" s="2"/>
      <c r="FE397" s="2"/>
      <c r="FF397" s="2"/>
      <c r="FG397" s="2"/>
      <c r="FH397" s="2"/>
      <c r="FI397" s="2"/>
      <c r="FJ397" s="2"/>
      <c r="FK397" s="2"/>
      <c r="FL397" s="2"/>
      <c r="FM397" s="2"/>
      <c r="FN397" s="2"/>
      <c r="FO397" s="2"/>
      <c r="FP397" s="2"/>
      <c r="FQ397" s="2"/>
      <c r="FR397" s="2"/>
      <c r="FS397" s="2"/>
      <c r="FT397" s="2"/>
      <c r="FU397" s="2"/>
      <c r="FV397" s="2"/>
      <c r="FW397" s="2"/>
      <c r="FX397" s="2"/>
      <c r="FY397" s="2"/>
      <c r="FZ397" s="2"/>
      <c r="GA397" s="2"/>
      <c r="GB397" s="2"/>
      <c r="GC397" s="2"/>
      <c r="GD397" s="2"/>
      <c r="GE397" s="2"/>
      <c r="GF397" s="2"/>
      <c r="GG397" s="2"/>
      <c r="GH397" s="2"/>
      <c r="GI397" s="2"/>
      <c r="GJ397" s="2"/>
      <c r="GK397" s="2"/>
      <c r="GL397" s="2"/>
      <c r="GM397" s="2"/>
      <c r="GN397" s="2"/>
      <c r="GO397" s="2"/>
      <c r="GP397" s="2"/>
      <c r="GQ397" s="2"/>
      <c r="GR397" s="2"/>
      <c r="GS397" s="2"/>
      <c r="GT397" s="2"/>
      <c r="GU397" s="2"/>
      <c r="GV397" s="2"/>
      <c r="GW397" s="2"/>
      <c r="GX397" s="2"/>
      <c r="GY397" s="2"/>
      <c r="GZ397" s="2"/>
      <c r="HA397" s="2"/>
      <c r="HB397" s="2"/>
      <c r="HC397" s="2"/>
      <c r="HD397" s="2"/>
      <c r="HE397" s="2"/>
      <c r="HF397" s="2"/>
      <c r="HG397" s="2"/>
      <c r="HH397" s="2"/>
      <c r="HI397" s="2"/>
      <c r="HJ397" s="2"/>
      <c r="HK397" s="2"/>
      <c r="HL397" s="2"/>
      <c r="HM397" s="2"/>
      <c r="HN397" s="2"/>
      <c r="HO397" s="2"/>
      <c r="HP397" s="2"/>
      <c r="HQ397" s="2"/>
      <c r="HR397" s="2"/>
      <c r="HS397" s="2"/>
      <c r="HT397" s="2"/>
      <c r="HU397" s="2"/>
      <c r="HV397" s="2"/>
      <c r="HW397" s="2"/>
      <c r="HX397" s="2"/>
      <c r="HY397" s="2"/>
      <c r="HZ397" s="2"/>
      <c r="IA397" s="2"/>
      <c r="IB397" s="2"/>
      <c r="IC397" s="2"/>
      <c r="ID397" s="2"/>
      <c r="IE397" s="2"/>
      <c r="IF397" s="2"/>
      <c r="IG397" s="2"/>
      <c r="IH397" s="2"/>
      <c r="II397" s="2"/>
      <c r="IJ397" s="2"/>
      <c r="IK397" s="2"/>
      <c r="IL397" s="2"/>
      <c r="IM397" s="2"/>
      <c r="IN397" s="2"/>
      <c r="IO397" s="2"/>
      <c r="IP397" s="2"/>
      <c r="IQ397" s="2"/>
      <c r="IR397" s="2"/>
      <c r="IS397" s="2"/>
      <c r="IT397" s="2"/>
    </row>
    <row r="398" spans="1:254" s="10" customFormat="1" ht="48.6" customHeight="1" outlineLevel="1" x14ac:dyDescent="0.4">
      <c r="A398" s="114"/>
      <c r="B398" s="93"/>
      <c r="C398" s="90" t="s">
        <v>192</v>
      </c>
      <c r="D398" s="94"/>
      <c r="E398" s="94"/>
      <c r="F398" s="94"/>
      <c r="G398" s="94"/>
      <c r="H398" s="5" t="s">
        <v>6</v>
      </c>
      <c r="I398" s="6">
        <f t="shared" si="41"/>
        <v>0</v>
      </c>
      <c r="J398" s="6">
        <f t="shared" si="41"/>
        <v>0</v>
      </c>
      <c r="K398" s="6">
        <v>0</v>
      </c>
      <c r="L398" s="97"/>
      <c r="M398" s="97"/>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c r="EH398" s="2"/>
      <c r="EI398" s="2"/>
      <c r="EJ398" s="2"/>
      <c r="EK398" s="2"/>
      <c r="EL398" s="2"/>
      <c r="EM398" s="2"/>
      <c r="EN398" s="2"/>
      <c r="EO398" s="2"/>
      <c r="EP398" s="2"/>
      <c r="EQ398" s="2"/>
      <c r="ER398" s="2"/>
      <c r="ES398" s="2"/>
      <c r="ET398" s="2"/>
      <c r="EU398" s="2"/>
      <c r="EV398" s="2"/>
      <c r="EW398" s="2"/>
      <c r="EX398" s="2"/>
      <c r="EY398" s="2"/>
      <c r="EZ398" s="2"/>
      <c r="FA398" s="2"/>
      <c r="FB398" s="2"/>
      <c r="FC398" s="2"/>
      <c r="FD398" s="2"/>
      <c r="FE398" s="2"/>
      <c r="FF398" s="2"/>
      <c r="FG398" s="2"/>
      <c r="FH398" s="2"/>
      <c r="FI398" s="2"/>
      <c r="FJ398" s="2"/>
      <c r="FK398" s="2"/>
      <c r="FL398" s="2"/>
      <c r="FM398" s="2"/>
      <c r="FN398" s="2"/>
      <c r="FO398" s="2"/>
      <c r="FP398" s="2"/>
      <c r="FQ398" s="2"/>
      <c r="FR398" s="2"/>
      <c r="FS398" s="2"/>
      <c r="FT398" s="2"/>
      <c r="FU398" s="2"/>
      <c r="FV398" s="2"/>
      <c r="FW398" s="2"/>
      <c r="FX398" s="2"/>
      <c r="FY398" s="2"/>
      <c r="FZ398" s="2"/>
      <c r="GA398" s="2"/>
      <c r="GB398" s="2"/>
      <c r="GC398" s="2"/>
      <c r="GD398" s="2"/>
      <c r="GE398" s="2"/>
      <c r="GF398" s="2"/>
      <c r="GG398" s="2"/>
      <c r="GH398" s="2"/>
      <c r="GI398" s="2"/>
      <c r="GJ398" s="2"/>
      <c r="GK398" s="2"/>
      <c r="GL398" s="2"/>
      <c r="GM398" s="2"/>
      <c r="GN398" s="2"/>
      <c r="GO398" s="2"/>
      <c r="GP398" s="2"/>
      <c r="GQ398" s="2"/>
      <c r="GR398" s="2"/>
      <c r="GS398" s="2"/>
      <c r="GT398" s="2"/>
      <c r="GU398" s="2"/>
      <c r="GV398" s="2"/>
      <c r="GW398" s="2"/>
      <c r="GX398" s="2"/>
      <c r="GY398" s="2"/>
      <c r="GZ398" s="2"/>
      <c r="HA398" s="2"/>
      <c r="HB398" s="2"/>
      <c r="HC398" s="2"/>
      <c r="HD398" s="2"/>
      <c r="HE398" s="2"/>
      <c r="HF398" s="2"/>
      <c r="HG398" s="2"/>
      <c r="HH398" s="2"/>
      <c r="HI398" s="2"/>
      <c r="HJ398" s="2"/>
      <c r="HK398" s="2"/>
      <c r="HL398" s="2"/>
      <c r="HM398" s="2"/>
      <c r="HN398" s="2"/>
      <c r="HO398" s="2"/>
      <c r="HP398" s="2"/>
      <c r="HQ398" s="2"/>
      <c r="HR398" s="2"/>
      <c r="HS398" s="2"/>
      <c r="HT398" s="2"/>
      <c r="HU398" s="2"/>
      <c r="HV398" s="2"/>
      <c r="HW398" s="2"/>
      <c r="HX398" s="2"/>
      <c r="HY398" s="2"/>
      <c r="HZ398" s="2"/>
      <c r="IA398" s="2"/>
      <c r="IB398" s="2"/>
      <c r="IC398" s="2"/>
      <c r="ID398" s="2"/>
      <c r="IE398" s="2"/>
      <c r="IF398" s="2"/>
      <c r="IG398" s="2"/>
      <c r="IH398" s="2"/>
      <c r="II398" s="2"/>
      <c r="IJ398" s="2"/>
      <c r="IK398" s="2"/>
      <c r="IL398" s="2"/>
      <c r="IM398" s="2"/>
      <c r="IN398" s="2"/>
      <c r="IO398" s="2"/>
      <c r="IP398" s="2"/>
      <c r="IQ398" s="2"/>
      <c r="IR398" s="2"/>
      <c r="IS398" s="2"/>
      <c r="IT398" s="2"/>
    </row>
    <row r="399" spans="1:254" s="10" customFormat="1" ht="68.400000000000006" customHeight="1" outlineLevel="1" x14ac:dyDescent="0.4">
      <c r="A399" s="114"/>
      <c r="B399" s="93"/>
      <c r="C399" s="90" t="s">
        <v>194</v>
      </c>
      <c r="D399" s="94"/>
      <c r="E399" s="94"/>
      <c r="F399" s="94"/>
      <c r="G399" s="94"/>
      <c r="H399" s="5" t="s">
        <v>7</v>
      </c>
      <c r="I399" s="6">
        <f t="shared" si="41"/>
        <v>5303.4</v>
      </c>
      <c r="J399" s="6">
        <f t="shared" si="41"/>
        <v>0</v>
      </c>
      <c r="K399" s="6">
        <f>J399/I399*100</f>
        <v>0</v>
      </c>
      <c r="L399" s="97"/>
      <c r="M399" s="97"/>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c r="DZ399" s="2"/>
      <c r="EA399" s="2"/>
      <c r="EB399" s="2"/>
      <c r="EC399" s="2"/>
      <c r="ED399" s="2"/>
      <c r="EE399" s="2"/>
      <c r="EF399" s="2"/>
      <c r="EG399" s="2"/>
      <c r="EH399" s="2"/>
      <c r="EI399" s="2"/>
      <c r="EJ399" s="2"/>
      <c r="EK399" s="2"/>
      <c r="EL399" s="2"/>
      <c r="EM399" s="2"/>
      <c r="EN399" s="2"/>
      <c r="EO399" s="2"/>
      <c r="EP399" s="2"/>
      <c r="EQ399" s="2"/>
      <c r="ER399" s="2"/>
      <c r="ES399" s="2"/>
      <c r="ET399" s="2"/>
      <c r="EU399" s="2"/>
      <c r="EV399" s="2"/>
      <c r="EW399" s="2"/>
      <c r="EX399" s="2"/>
      <c r="EY399" s="2"/>
      <c r="EZ399" s="2"/>
      <c r="FA399" s="2"/>
      <c r="FB399" s="2"/>
      <c r="FC399" s="2"/>
      <c r="FD399" s="2"/>
      <c r="FE399" s="2"/>
      <c r="FF399" s="2"/>
      <c r="FG399" s="2"/>
      <c r="FH399" s="2"/>
      <c r="FI399" s="2"/>
      <c r="FJ399" s="2"/>
      <c r="FK399" s="2"/>
      <c r="FL399" s="2"/>
      <c r="FM399" s="2"/>
      <c r="FN399" s="2"/>
      <c r="FO399" s="2"/>
      <c r="FP399" s="2"/>
      <c r="FQ399" s="2"/>
      <c r="FR399" s="2"/>
      <c r="FS399" s="2"/>
      <c r="FT399" s="2"/>
      <c r="FU399" s="2"/>
      <c r="FV399" s="2"/>
      <c r="FW399" s="2"/>
      <c r="FX399" s="2"/>
      <c r="FY399" s="2"/>
      <c r="FZ399" s="2"/>
      <c r="GA399" s="2"/>
      <c r="GB399" s="2"/>
      <c r="GC399" s="2"/>
      <c r="GD399" s="2"/>
      <c r="GE399" s="2"/>
      <c r="GF399" s="2"/>
      <c r="GG399" s="2"/>
      <c r="GH399" s="2"/>
      <c r="GI399" s="2"/>
      <c r="GJ399" s="2"/>
      <c r="GK399" s="2"/>
      <c r="GL399" s="2"/>
      <c r="GM399" s="2"/>
      <c r="GN399" s="2"/>
      <c r="GO399" s="2"/>
      <c r="GP399" s="2"/>
      <c r="GQ399" s="2"/>
      <c r="GR399" s="2"/>
      <c r="GS399" s="2"/>
      <c r="GT399" s="2"/>
      <c r="GU399" s="2"/>
      <c r="GV399" s="2"/>
      <c r="GW399" s="2"/>
      <c r="GX399" s="2"/>
      <c r="GY399" s="2"/>
      <c r="GZ399" s="2"/>
      <c r="HA399" s="2"/>
      <c r="HB399" s="2"/>
      <c r="HC399" s="2"/>
      <c r="HD399" s="2"/>
      <c r="HE399" s="2"/>
      <c r="HF399" s="2"/>
      <c r="HG399" s="2"/>
      <c r="HH399" s="2"/>
      <c r="HI399" s="2"/>
      <c r="HJ399" s="2"/>
      <c r="HK399" s="2"/>
      <c r="HL399" s="2"/>
      <c r="HM399" s="2"/>
      <c r="HN399" s="2"/>
      <c r="HO399" s="2"/>
      <c r="HP399" s="2"/>
      <c r="HQ399" s="2"/>
      <c r="HR399" s="2"/>
      <c r="HS399" s="2"/>
      <c r="HT399" s="2"/>
      <c r="HU399" s="2"/>
      <c r="HV399" s="2"/>
      <c r="HW399" s="2"/>
      <c r="HX399" s="2"/>
      <c r="HY399" s="2"/>
      <c r="HZ399" s="2"/>
      <c r="IA399" s="2"/>
      <c r="IB399" s="2"/>
      <c r="IC399" s="2"/>
      <c r="ID399" s="2"/>
      <c r="IE399" s="2"/>
      <c r="IF399" s="2"/>
      <c r="IG399" s="2"/>
      <c r="IH399" s="2"/>
      <c r="II399" s="2"/>
      <c r="IJ399" s="2"/>
      <c r="IK399" s="2"/>
      <c r="IL399" s="2"/>
      <c r="IM399" s="2"/>
      <c r="IN399" s="2"/>
      <c r="IO399" s="2"/>
      <c r="IP399" s="2"/>
      <c r="IQ399" s="2"/>
      <c r="IR399" s="2"/>
      <c r="IS399" s="2"/>
      <c r="IT399" s="2"/>
    </row>
    <row r="400" spans="1:254" s="10" customFormat="1" ht="96.6" customHeight="1" outlineLevel="1" x14ac:dyDescent="0.4">
      <c r="A400" s="114"/>
      <c r="B400" s="93"/>
      <c r="C400" s="90" t="s">
        <v>440</v>
      </c>
      <c r="D400" s="94"/>
      <c r="E400" s="94"/>
      <c r="F400" s="94"/>
      <c r="G400" s="94"/>
      <c r="H400" s="5" t="s">
        <v>8</v>
      </c>
      <c r="I400" s="6">
        <f t="shared" si="41"/>
        <v>53.6</v>
      </c>
      <c r="J400" s="6">
        <f t="shared" si="41"/>
        <v>0</v>
      </c>
      <c r="K400" s="6">
        <f>J400/I400*100</f>
        <v>0</v>
      </c>
      <c r="L400" s="97"/>
      <c r="M400" s="97"/>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c r="EH400" s="2"/>
      <c r="EI400" s="2"/>
      <c r="EJ400" s="2"/>
      <c r="EK400" s="2"/>
      <c r="EL400" s="2"/>
      <c r="EM400" s="2"/>
      <c r="EN400" s="2"/>
      <c r="EO400" s="2"/>
      <c r="EP400" s="2"/>
      <c r="EQ400" s="2"/>
      <c r="ER400" s="2"/>
      <c r="ES400" s="2"/>
      <c r="ET400" s="2"/>
      <c r="EU400" s="2"/>
      <c r="EV400" s="2"/>
      <c r="EW400" s="2"/>
      <c r="EX400" s="2"/>
      <c r="EY400" s="2"/>
      <c r="EZ400" s="2"/>
      <c r="FA400" s="2"/>
      <c r="FB400" s="2"/>
      <c r="FC400" s="2"/>
      <c r="FD400" s="2"/>
      <c r="FE400" s="2"/>
      <c r="FF400" s="2"/>
      <c r="FG400" s="2"/>
      <c r="FH400" s="2"/>
      <c r="FI400" s="2"/>
      <c r="FJ400" s="2"/>
      <c r="FK400" s="2"/>
      <c r="FL400" s="2"/>
      <c r="FM400" s="2"/>
      <c r="FN400" s="2"/>
      <c r="FO400" s="2"/>
      <c r="FP400" s="2"/>
      <c r="FQ400" s="2"/>
      <c r="FR400" s="2"/>
      <c r="FS400" s="2"/>
      <c r="FT400" s="2"/>
      <c r="FU400" s="2"/>
      <c r="FV400" s="2"/>
      <c r="FW400" s="2"/>
      <c r="FX400" s="2"/>
      <c r="FY400" s="2"/>
      <c r="FZ400" s="2"/>
      <c r="GA400" s="2"/>
      <c r="GB400" s="2"/>
      <c r="GC400" s="2"/>
      <c r="GD400" s="2"/>
      <c r="GE400" s="2"/>
      <c r="GF400" s="2"/>
      <c r="GG400" s="2"/>
      <c r="GH400" s="2"/>
      <c r="GI400" s="2"/>
      <c r="GJ400" s="2"/>
      <c r="GK400" s="2"/>
      <c r="GL400" s="2"/>
      <c r="GM400" s="2"/>
      <c r="GN400" s="2"/>
      <c r="GO400" s="2"/>
      <c r="GP400" s="2"/>
      <c r="GQ400" s="2"/>
      <c r="GR400" s="2"/>
      <c r="GS400" s="2"/>
      <c r="GT400" s="2"/>
      <c r="GU400" s="2"/>
      <c r="GV400" s="2"/>
      <c r="GW400" s="2"/>
      <c r="GX400" s="2"/>
      <c r="GY400" s="2"/>
      <c r="GZ400" s="2"/>
      <c r="HA400" s="2"/>
      <c r="HB400" s="2"/>
      <c r="HC400" s="2"/>
      <c r="HD400" s="2"/>
      <c r="HE400" s="2"/>
      <c r="HF400" s="2"/>
      <c r="HG400" s="2"/>
      <c r="HH400" s="2"/>
      <c r="HI400" s="2"/>
      <c r="HJ400" s="2"/>
      <c r="HK400" s="2"/>
      <c r="HL400" s="2"/>
      <c r="HM400" s="2"/>
      <c r="HN400" s="2"/>
      <c r="HO400" s="2"/>
      <c r="HP400" s="2"/>
      <c r="HQ400" s="2"/>
      <c r="HR400" s="2"/>
      <c r="HS400" s="2"/>
      <c r="HT400" s="2"/>
      <c r="HU400" s="2"/>
      <c r="HV400" s="2"/>
      <c r="HW400" s="2"/>
      <c r="HX400" s="2"/>
      <c r="HY400" s="2"/>
      <c r="HZ400" s="2"/>
      <c r="IA400" s="2"/>
      <c r="IB400" s="2"/>
      <c r="IC400" s="2"/>
      <c r="ID400" s="2"/>
      <c r="IE400" s="2"/>
      <c r="IF400" s="2"/>
      <c r="IG400" s="2"/>
      <c r="IH400" s="2"/>
      <c r="II400" s="2"/>
      <c r="IJ400" s="2"/>
      <c r="IK400" s="2"/>
      <c r="IL400" s="2"/>
      <c r="IM400" s="2"/>
      <c r="IN400" s="2"/>
      <c r="IO400" s="2"/>
      <c r="IP400" s="2"/>
      <c r="IQ400" s="2"/>
      <c r="IR400" s="2"/>
      <c r="IS400" s="2"/>
      <c r="IT400" s="2"/>
    </row>
    <row r="401" spans="1:254" s="10" customFormat="1" ht="54" customHeight="1" outlineLevel="1" x14ac:dyDescent="0.4">
      <c r="A401" s="168"/>
      <c r="B401" s="113" t="s">
        <v>51</v>
      </c>
      <c r="C401" s="65"/>
      <c r="D401" s="94">
        <v>43831</v>
      </c>
      <c r="E401" s="94">
        <v>44926</v>
      </c>
      <c r="F401" s="94">
        <v>44562</v>
      </c>
      <c r="G401" s="94">
        <v>44926</v>
      </c>
      <c r="H401" s="5" t="s">
        <v>5</v>
      </c>
      <c r="I401" s="6">
        <f>I402+I403+I404</f>
        <v>5357</v>
      </c>
      <c r="J401" s="6">
        <f t="shared" ref="J401" si="42">J402+J403+J404</f>
        <v>0</v>
      </c>
      <c r="K401" s="6">
        <f>J401/I401*100</f>
        <v>0</v>
      </c>
      <c r="L401" s="96" t="s">
        <v>552</v>
      </c>
      <c r="M401" s="96" t="s">
        <v>533</v>
      </c>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c r="DX401" s="2"/>
      <c r="DY401" s="2"/>
      <c r="DZ401" s="2"/>
      <c r="EA401" s="2"/>
      <c r="EB401" s="2"/>
      <c r="EC401" s="2"/>
      <c r="ED401" s="2"/>
      <c r="EE401" s="2"/>
      <c r="EF401" s="2"/>
      <c r="EG401" s="2"/>
      <c r="EH401" s="2"/>
      <c r="EI401" s="2"/>
      <c r="EJ401" s="2"/>
      <c r="EK401" s="2"/>
      <c r="EL401" s="2"/>
      <c r="EM401" s="2"/>
      <c r="EN401" s="2"/>
      <c r="EO401" s="2"/>
      <c r="EP401" s="2"/>
      <c r="EQ401" s="2"/>
      <c r="ER401" s="2"/>
      <c r="ES401" s="2"/>
      <c r="ET401" s="2"/>
      <c r="EU401" s="2"/>
      <c r="EV401" s="2"/>
      <c r="EW401" s="2"/>
      <c r="EX401" s="2"/>
      <c r="EY401" s="2"/>
      <c r="EZ401" s="2"/>
      <c r="FA401" s="2"/>
      <c r="FB401" s="2"/>
      <c r="FC401" s="2"/>
      <c r="FD401" s="2"/>
      <c r="FE401" s="2"/>
      <c r="FF401" s="2"/>
      <c r="FG401" s="2"/>
      <c r="FH401" s="2"/>
      <c r="FI401" s="2"/>
      <c r="FJ401" s="2"/>
      <c r="FK401" s="2"/>
      <c r="FL401" s="2"/>
      <c r="FM401" s="2"/>
      <c r="FN401" s="2"/>
      <c r="FO401" s="2"/>
      <c r="FP401" s="2"/>
      <c r="FQ401" s="2"/>
      <c r="FR401" s="2"/>
      <c r="FS401" s="2"/>
      <c r="FT401" s="2"/>
      <c r="FU401" s="2"/>
      <c r="FV401" s="2"/>
      <c r="FW401" s="2"/>
      <c r="FX401" s="2"/>
      <c r="FY401" s="2"/>
      <c r="FZ401" s="2"/>
      <c r="GA401" s="2"/>
      <c r="GB401" s="2"/>
      <c r="GC401" s="2"/>
      <c r="GD401" s="2"/>
      <c r="GE401" s="2"/>
      <c r="GF401" s="2"/>
      <c r="GG401" s="2"/>
      <c r="GH401" s="2"/>
      <c r="GI401" s="2"/>
      <c r="GJ401" s="2"/>
      <c r="GK401" s="2"/>
      <c r="GL401" s="2"/>
      <c r="GM401" s="2"/>
      <c r="GN401" s="2"/>
      <c r="GO401" s="2"/>
      <c r="GP401" s="2"/>
      <c r="GQ401" s="2"/>
      <c r="GR401" s="2"/>
      <c r="GS401" s="2"/>
      <c r="GT401" s="2"/>
      <c r="GU401" s="2"/>
      <c r="GV401" s="2"/>
      <c r="GW401" s="2"/>
      <c r="GX401" s="2"/>
      <c r="GY401" s="2"/>
      <c r="GZ401" s="2"/>
      <c r="HA401" s="2"/>
      <c r="HB401" s="2"/>
      <c r="HC401" s="2"/>
      <c r="HD401" s="2"/>
      <c r="HE401" s="2"/>
      <c r="HF401" s="2"/>
      <c r="HG401" s="2"/>
      <c r="HH401" s="2"/>
      <c r="HI401" s="2"/>
      <c r="HJ401" s="2"/>
      <c r="HK401" s="2"/>
      <c r="HL401" s="2"/>
      <c r="HM401" s="2"/>
      <c r="HN401" s="2"/>
      <c r="HO401" s="2"/>
      <c r="HP401" s="2"/>
      <c r="HQ401" s="2"/>
      <c r="HR401" s="2"/>
      <c r="HS401" s="2"/>
      <c r="HT401" s="2"/>
      <c r="HU401" s="2"/>
      <c r="HV401" s="2"/>
      <c r="HW401" s="2"/>
      <c r="HX401" s="2"/>
      <c r="HY401" s="2"/>
      <c r="HZ401" s="2"/>
      <c r="IA401" s="2"/>
      <c r="IB401" s="2"/>
      <c r="IC401" s="2"/>
      <c r="ID401" s="2"/>
      <c r="IE401" s="2"/>
      <c r="IF401" s="2"/>
      <c r="IG401" s="2"/>
      <c r="IH401" s="2"/>
      <c r="II401" s="2"/>
      <c r="IJ401" s="2"/>
      <c r="IK401" s="2"/>
      <c r="IL401" s="2"/>
      <c r="IM401" s="2"/>
      <c r="IN401" s="2"/>
      <c r="IO401" s="2"/>
      <c r="IP401" s="2"/>
      <c r="IQ401" s="2"/>
      <c r="IR401" s="2"/>
      <c r="IS401" s="2"/>
      <c r="IT401" s="2"/>
    </row>
    <row r="402" spans="1:254" s="10" customFormat="1" ht="41.25" customHeight="1" outlineLevel="1" x14ac:dyDescent="0.4">
      <c r="A402" s="126"/>
      <c r="B402" s="113"/>
      <c r="C402" s="66"/>
      <c r="D402" s="94"/>
      <c r="E402" s="94"/>
      <c r="F402" s="94"/>
      <c r="G402" s="94"/>
      <c r="H402" s="5" t="s">
        <v>6</v>
      </c>
      <c r="I402" s="6">
        <v>0</v>
      </c>
      <c r="J402" s="6">
        <v>0</v>
      </c>
      <c r="K402" s="6">
        <v>0</v>
      </c>
      <c r="L402" s="96"/>
      <c r="M402" s="96"/>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c r="DP402" s="2"/>
      <c r="DQ402" s="2"/>
      <c r="DR402" s="2"/>
      <c r="DS402" s="2"/>
      <c r="DT402" s="2"/>
      <c r="DU402" s="2"/>
      <c r="DV402" s="2"/>
      <c r="DW402" s="2"/>
      <c r="DX402" s="2"/>
      <c r="DY402" s="2"/>
      <c r="DZ402" s="2"/>
      <c r="EA402" s="2"/>
      <c r="EB402" s="2"/>
      <c r="EC402" s="2"/>
      <c r="ED402" s="2"/>
      <c r="EE402" s="2"/>
      <c r="EF402" s="2"/>
      <c r="EG402" s="2"/>
      <c r="EH402" s="2"/>
      <c r="EI402" s="2"/>
      <c r="EJ402" s="2"/>
      <c r="EK402" s="2"/>
      <c r="EL402" s="2"/>
      <c r="EM402" s="2"/>
      <c r="EN402" s="2"/>
      <c r="EO402" s="2"/>
      <c r="EP402" s="2"/>
      <c r="EQ402" s="2"/>
      <c r="ER402" s="2"/>
      <c r="ES402" s="2"/>
      <c r="ET402" s="2"/>
      <c r="EU402" s="2"/>
      <c r="EV402" s="2"/>
      <c r="EW402" s="2"/>
      <c r="EX402" s="2"/>
      <c r="EY402" s="2"/>
      <c r="EZ402" s="2"/>
      <c r="FA402" s="2"/>
      <c r="FB402" s="2"/>
      <c r="FC402" s="2"/>
      <c r="FD402" s="2"/>
      <c r="FE402" s="2"/>
      <c r="FF402" s="2"/>
      <c r="FG402" s="2"/>
      <c r="FH402" s="2"/>
      <c r="FI402" s="2"/>
      <c r="FJ402" s="2"/>
      <c r="FK402" s="2"/>
      <c r="FL402" s="2"/>
      <c r="FM402" s="2"/>
      <c r="FN402" s="2"/>
      <c r="FO402" s="2"/>
      <c r="FP402" s="2"/>
      <c r="FQ402" s="2"/>
      <c r="FR402" s="2"/>
      <c r="FS402" s="2"/>
      <c r="FT402" s="2"/>
      <c r="FU402" s="2"/>
      <c r="FV402" s="2"/>
      <c r="FW402" s="2"/>
      <c r="FX402" s="2"/>
      <c r="FY402" s="2"/>
      <c r="FZ402" s="2"/>
      <c r="GA402" s="2"/>
      <c r="GB402" s="2"/>
      <c r="GC402" s="2"/>
      <c r="GD402" s="2"/>
      <c r="GE402" s="2"/>
      <c r="GF402" s="2"/>
      <c r="GG402" s="2"/>
      <c r="GH402" s="2"/>
      <c r="GI402" s="2"/>
      <c r="GJ402" s="2"/>
      <c r="GK402" s="2"/>
      <c r="GL402" s="2"/>
      <c r="GM402" s="2"/>
      <c r="GN402" s="2"/>
      <c r="GO402" s="2"/>
      <c r="GP402" s="2"/>
      <c r="GQ402" s="2"/>
      <c r="GR402" s="2"/>
      <c r="GS402" s="2"/>
      <c r="GT402" s="2"/>
      <c r="GU402" s="2"/>
      <c r="GV402" s="2"/>
      <c r="GW402" s="2"/>
      <c r="GX402" s="2"/>
      <c r="GY402" s="2"/>
      <c r="GZ402" s="2"/>
      <c r="HA402" s="2"/>
      <c r="HB402" s="2"/>
      <c r="HC402" s="2"/>
      <c r="HD402" s="2"/>
      <c r="HE402" s="2"/>
      <c r="HF402" s="2"/>
      <c r="HG402" s="2"/>
      <c r="HH402" s="2"/>
      <c r="HI402" s="2"/>
      <c r="HJ402" s="2"/>
      <c r="HK402" s="2"/>
      <c r="HL402" s="2"/>
      <c r="HM402" s="2"/>
      <c r="HN402" s="2"/>
      <c r="HO402" s="2"/>
      <c r="HP402" s="2"/>
      <c r="HQ402" s="2"/>
      <c r="HR402" s="2"/>
      <c r="HS402" s="2"/>
      <c r="HT402" s="2"/>
      <c r="HU402" s="2"/>
      <c r="HV402" s="2"/>
      <c r="HW402" s="2"/>
      <c r="HX402" s="2"/>
      <c r="HY402" s="2"/>
      <c r="HZ402" s="2"/>
      <c r="IA402" s="2"/>
      <c r="IB402" s="2"/>
      <c r="IC402" s="2"/>
      <c r="ID402" s="2"/>
      <c r="IE402" s="2"/>
      <c r="IF402" s="2"/>
      <c r="IG402" s="2"/>
      <c r="IH402" s="2"/>
      <c r="II402" s="2"/>
      <c r="IJ402" s="2"/>
      <c r="IK402" s="2"/>
      <c r="IL402" s="2"/>
      <c r="IM402" s="2"/>
      <c r="IN402" s="2"/>
      <c r="IO402" s="2"/>
      <c r="IP402" s="2"/>
      <c r="IQ402" s="2"/>
      <c r="IR402" s="2"/>
      <c r="IS402" s="2"/>
      <c r="IT402" s="2"/>
    </row>
    <row r="403" spans="1:254" s="10" customFormat="1" ht="41.25" customHeight="1" outlineLevel="1" x14ac:dyDescent="0.4">
      <c r="A403" s="126"/>
      <c r="B403" s="113"/>
      <c r="C403" s="66"/>
      <c r="D403" s="94"/>
      <c r="E403" s="94"/>
      <c r="F403" s="94"/>
      <c r="G403" s="94"/>
      <c r="H403" s="5" t="s">
        <v>7</v>
      </c>
      <c r="I403" s="6">
        <v>5303.4</v>
      </c>
      <c r="J403" s="6">
        <v>0</v>
      </c>
      <c r="K403" s="6">
        <f t="shared" ref="K403:K413" si="43">J403/I403*100</f>
        <v>0</v>
      </c>
      <c r="L403" s="96"/>
      <c r="M403" s="96"/>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c r="DZ403" s="2"/>
      <c r="EA403" s="2"/>
      <c r="EB403" s="2"/>
      <c r="EC403" s="2"/>
      <c r="ED403" s="2"/>
      <c r="EE403" s="2"/>
      <c r="EF403" s="2"/>
      <c r="EG403" s="2"/>
      <c r="EH403" s="2"/>
      <c r="EI403" s="2"/>
      <c r="EJ403" s="2"/>
      <c r="EK403" s="2"/>
      <c r="EL403" s="2"/>
      <c r="EM403" s="2"/>
      <c r="EN403" s="2"/>
      <c r="EO403" s="2"/>
      <c r="EP403" s="2"/>
      <c r="EQ403" s="2"/>
      <c r="ER403" s="2"/>
      <c r="ES403" s="2"/>
      <c r="ET403" s="2"/>
      <c r="EU403" s="2"/>
      <c r="EV403" s="2"/>
      <c r="EW403" s="2"/>
      <c r="EX403" s="2"/>
      <c r="EY403" s="2"/>
      <c r="EZ403" s="2"/>
      <c r="FA403" s="2"/>
      <c r="FB403" s="2"/>
      <c r="FC403" s="2"/>
      <c r="FD403" s="2"/>
      <c r="FE403" s="2"/>
      <c r="FF403" s="2"/>
      <c r="FG403" s="2"/>
      <c r="FH403" s="2"/>
      <c r="FI403" s="2"/>
      <c r="FJ403" s="2"/>
      <c r="FK403" s="2"/>
      <c r="FL403" s="2"/>
      <c r="FM403" s="2"/>
      <c r="FN403" s="2"/>
      <c r="FO403" s="2"/>
      <c r="FP403" s="2"/>
      <c r="FQ403" s="2"/>
      <c r="FR403" s="2"/>
      <c r="FS403" s="2"/>
      <c r="FT403" s="2"/>
      <c r="FU403" s="2"/>
      <c r="FV403" s="2"/>
      <c r="FW403" s="2"/>
      <c r="FX403" s="2"/>
      <c r="FY403" s="2"/>
      <c r="FZ403" s="2"/>
      <c r="GA403" s="2"/>
      <c r="GB403" s="2"/>
      <c r="GC403" s="2"/>
      <c r="GD403" s="2"/>
      <c r="GE403" s="2"/>
      <c r="GF403" s="2"/>
      <c r="GG403" s="2"/>
      <c r="GH403" s="2"/>
      <c r="GI403" s="2"/>
      <c r="GJ403" s="2"/>
      <c r="GK403" s="2"/>
      <c r="GL403" s="2"/>
      <c r="GM403" s="2"/>
      <c r="GN403" s="2"/>
      <c r="GO403" s="2"/>
      <c r="GP403" s="2"/>
      <c r="GQ403" s="2"/>
      <c r="GR403" s="2"/>
      <c r="GS403" s="2"/>
      <c r="GT403" s="2"/>
      <c r="GU403" s="2"/>
      <c r="GV403" s="2"/>
      <c r="GW403" s="2"/>
      <c r="GX403" s="2"/>
      <c r="GY403" s="2"/>
      <c r="GZ403" s="2"/>
      <c r="HA403" s="2"/>
      <c r="HB403" s="2"/>
      <c r="HC403" s="2"/>
      <c r="HD403" s="2"/>
      <c r="HE403" s="2"/>
      <c r="HF403" s="2"/>
      <c r="HG403" s="2"/>
      <c r="HH403" s="2"/>
      <c r="HI403" s="2"/>
      <c r="HJ403" s="2"/>
      <c r="HK403" s="2"/>
      <c r="HL403" s="2"/>
      <c r="HM403" s="2"/>
      <c r="HN403" s="2"/>
      <c r="HO403" s="2"/>
      <c r="HP403" s="2"/>
      <c r="HQ403" s="2"/>
      <c r="HR403" s="2"/>
      <c r="HS403" s="2"/>
      <c r="HT403" s="2"/>
      <c r="HU403" s="2"/>
      <c r="HV403" s="2"/>
      <c r="HW403" s="2"/>
      <c r="HX403" s="2"/>
      <c r="HY403" s="2"/>
      <c r="HZ403" s="2"/>
      <c r="IA403" s="2"/>
      <c r="IB403" s="2"/>
      <c r="IC403" s="2"/>
      <c r="ID403" s="2"/>
      <c r="IE403" s="2"/>
      <c r="IF403" s="2"/>
      <c r="IG403" s="2"/>
      <c r="IH403" s="2"/>
      <c r="II403" s="2"/>
      <c r="IJ403" s="2"/>
      <c r="IK403" s="2"/>
      <c r="IL403" s="2"/>
      <c r="IM403" s="2"/>
      <c r="IN403" s="2"/>
      <c r="IO403" s="2"/>
      <c r="IP403" s="2"/>
      <c r="IQ403" s="2"/>
      <c r="IR403" s="2"/>
      <c r="IS403" s="2"/>
      <c r="IT403" s="2"/>
    </row>
    <row r="404" spans="1:254" s="10" customFormat="1" ht="51.6" customHeight="1" outlineLevel="1" x14ac:dyDescent="0.4">
      <c r="A404" s="169"/>
      <c r="B404" s="113"/>
      <c r="C404" s="67"/>
      <c r="D404" s="94"/>
      <c r="E404" s="94"/>
      <c r="F404" s="94"/>
      <c r="G404" s="94"/>
      <c r="H404" s="5" t="s">
        <v>8</v>
      </c>
      <c r="I404" s="6">
        <v>53.6</v>
      </c>
      <c r="J404" s="6">
        <v>0</v>
      </c>
      <c r="K404" s="6">
        <f t="shared" si="43"/>
        <v>0</v>
      </c>
      <c r="L404" s="96"/>
      <c r="M404" s="96"/>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c r="EH404" s="2"/>
      <c r="EI404" s="2"/>
      <c r="EJ404" s="2"/>
      <c r="EK404" s="2"/>
      <c r="EL404" s="2"/>
      <c r="EM404" s="2"/>
      <c r="EN404" s="2"/>
      <c r="EO404" s="2"/>
      <c r="EP404" s="2"/>
      <c r="EQ404" s="2"/>
      <c r="ER404" s="2"/>
      <c r="ES404" s="2"/>
      <c r="ET404" s="2"/>
      <c r="EU404" s="2"/>
      <c r="EV404" s="2"/>
      <c r="EW404" s="2"/>
      <c r="EX404" s="2"/>
      <c r="EY404" s="2"/>
      <c r="EZ404" s="2"/>
      <c r="FA404" s="2"/>
      <c r="FB404" s="2"/>
      <c r="FC404" s="2"/>
      <c r="FD404" s="2"/>
      <c r="FE404" s="2"/>
      <c r="FF404" s="2"/>
      <c r="FG404" s="2"/>
      <c r="FH404" s="2"/>
      <c r="FI404" s="2"/>
      <c r="FJ404" s="2"/>
      <c r="FK404" s="2"/>
      <c r="FL404" s="2"/>
      <c r="FM404" s="2"/>
      <c r="FN404" s="2"/>
      <c r="FO404" s="2"/>
      <c r="FP404" s="2"/>
      <c r="FQ404" s="2"/>
      <c r="FR404" s="2"/>
      <c r="FS404" s="2"/>
      <c r="FT404" s="2"/>
      <c r="FU404" s="2"/>
      <c r="FV404" s="2"/>
      <c r="FW404" s="2"/>
      <c r="FX404" s="2"/>
      <c r="FY404" s="2"/>
      <c r="FZ404" s="2"/>
      <c r="GA404" s="2"/>
      <c r="GB404" s="2"/>
      <c r="GC404" s="2"/>
      <c r="GD404" s="2"/>
      <c r="GE404" s="2"/>
      <c r="GF404" s="2"/>
      <c r="GG404" s="2"/>
      <c r="GH404" s="2"/>
      <c r="GI404" s="2"/>
      <c r="GJ404" s="2"/>
      <c r="GK404" s="2"/>
      <c r="GL404" s="2"/>
      <c r="GM404" s="2"/>
      <c r="GN404" s="2"/>
      <c r="GO404" s="2"/>
      <c r="GP404" s="2"/>
      <c r="GQ404" s="2"/>
      <c r="GR404" s="2"/>
      <c r="GS404" s="2"/>
      <c r="GT404" s="2"/>
      <c r="GU404" s="2"/>
      <c r="GV404" s="2"/>
      <c r="GW404" s="2"/>
      <c r="GX404" s="2"/>
      <c r="GY404" s="2"/>
      <c r="GZ404" s="2"/>
      <c r="HA404" s="2"/>
      <c r="HB404" s="2"/>
      <c r="HC404" s="2"/>
      <c r="HD404" s="2"/>
      <c r="HE404" s="2"/>
      <c r="HF404" s="2"/>
      <c r="HG404" s="2"/>
      <c r="HH404" s="2"/>
      <c r="HI404" s="2"/>
      <c r="HJ404" s="2"/>
      <c r="HK404" s="2"/>
      <c r="HL404" s="2"/>
      <c r="HM404" s="2"/>
      <c r="HN404" s="2"/>
      <c r="HO404" s="2"/>
      <c r="HP404" s="2"/>
      <c r="HQ404" s="2"/>
      <c r="HR404" s="2"/>
      <c r="HS404" s="2"/>
      <c r="HT404" s="2"/>
      <c r="HU404" s="2"/>
      <c r="HV404" s="2"/>
      <c r="HW404" s="2"/>
      <c r="HX404" s="2"/>
      <c r="HY404" s="2"/>
      <c r="HZ404" s="2"/>
      <c r="IA404" s="2"/>
      <c r="IB404" s="2"/>
      <c r="IC404" s="2"/>
      <c r="ID404" s="2"/>
      <c r="IE404" s="2"/>
      <c r="IF404" s="2"/>
      <c r="IG404" s="2"/>
      <c r="IH404" s="2"/>
      <c r="II404" s="2"/>
      <c r="IJ404" s="2"/>
      <c r="IK404" s="2"/>
      <c r="IL404" s="2"/>
      <c r="IM404" s="2"/>
      <c r="IN404" s="2"/>
      <c r="IO404" s="2"/>
      <c r="IP404" s="2"/>
      <c r="IQ404" s="2"/>
      <c r="IR404" s="2"/>
      <c r="IS404" s="2"/>
      <c r="IT404" s="2"/>
    </row>
    <row r="405" spans="1:254" s="10" customFormat="1" ht="41.25" customHeight="1" outlineLevel="1" x14ac:dyDescent="0.4">
      <c r="A405" s="114" t="s">
        <v>475</v>
      </c>
      <c r="B405" s="93" t="s">
        <v>107</v>
      </c>
      <c r="C405" s="93" t="s">
        <v>441</v>
      </c>
      <c r="D405" s="94">
        <v>43831</v>
      </c>
      <c r="E405" s="94">
        <v>45291</v>
      </c>
      <c r="F405" s="94">
        <v>44562</v>
      </c>
      <c r="G405" s="94">
        <v>45107</v>
      </c>
      <c r="H405" s="5" t="s">
        <v>5</v>
      </c>
      <c r="I405" s="6">
        <f>SUM(I406:I408)</f>
        <v>32725</v>
      </c>
      <c r="J405" s="6">
        <f>SUM(J406:J408)</f>
        <v>32724.99</v>
      </c>
      <c r="K405" s="6">
        <f t="shared" si="43"/>
        <v>99.999969442322396</v>
      </c>
      <c r="L405" s="96"/>
      <c r="M405" s="96"/>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c r="EI405" s="2"/>
      <c r="EJ405" s="2"/>
      <c r="EK405" s="2"/>
      <c r="EL405" s="2"/>
      <c r="EM405" s="2"/>
      <c r="EN405" s="2"/>
      <c r="EO405" s="2"/>
      <c r="EP405" s="2"/>
      <c r="EQ405" s="2"/>
      <c r="ER405" s="2"/>
      <c r="ES405" s="2"/>
      <c r="ET405" s="2"/>
      <c r="EU405" s="2"/>
      <c r="EV405" s="2"/>
      <c r="EW405" s="2"/>
      <c r="EX405" s="2"/>
      <c r="EY405" s="2"/>
      <c r="EZ405" s="2"/>
      <c r="FA405" s="2"/>
      <c r="FB405" s="2"/>
      <c r="FC405" s="2"/>
      <c r="FD405" s="2"/>
      <c r="FE405" s="2"/>
      <c r="FF405" s="2"/>
      <c r="FG405" s="2"/>
      <c r="FH405" s="2"/>
      <c r="FI405" s="2"/>
      <c r="FJ405" s="2"/>
      <c r="FK405" s="2"/>
      <c r="FL405" s="2"/>
      <c r="FM405" s="2"/>
      <c r="FN405" s="2"/>
      <c r="FO405" s="2"/>
      <c r="FP405" s="2"/>
      <c r="FQ405" s="2"/>
      <c r="FR405" s="2"/>
      <c r="FS405" s="2"/>
      <c r="FT405" s="2"/>
      <c r="FU405" s="2"/>
      <c r="FV405" s="2"/>
      <c r="FW405" s="2"/>
      <c r="FX405" s="2"/>
      <c r="FY405" s="2"/>
      <c r="FZ405" s="2"/>
      <c r="GA405" s="2"/>
      <c r="GB405" s="2"/>
      <c r="GC405" s="2"/>
      <c r="GD405" s="2"/>
      <c r="GE405" s="2"/>
      <c r="GF405" s="2"/>
      <c r="GG405" s="2"/>
      <c r="GH405" s="2"/>
      <c r="GI405" s="2"/>
      <c r="GJ405" s="2"/>
      <c r="GK405" s="2"/>
      <c r="GL405" s="2"/>
      <c r="GM405" s="2"/>
      <c r="GN405" s="2"/>
      <c r="GO405" s="2"/>
      <c r="GP405" s="2"/>
      <c r="GQ405" s="2"/>
      <c r="GR405" s="2"/>
      <c r="GS405" s="2"/>
      <c r="GT405" s="2"/>
      <c r="GU405" s="2"/>
      <c r="GV405" s="2"/>
      <c r="GW405" s="2"/>
      <c r="GX405" s="2"/>
      <c r="GY405" s="2"/>
      <c r="GZ405" s="2"/>
      <c r="HA405" s="2"/>
      <c r="HB405" s="2"/>
      <c r="HC405" s="2"/>
      <c r="HD405" s="2"/>
      <c r="HE405" s="2"/>
      <c r="HF405" s="2"/>
      <c r="HG405" s="2"/>
      <c r="HH405" s="2"/>
      <c r="HI405" s="2"/>
      <c r="HJ405" s="2"/>
      <c r="HK405" s="2"/>
      <c r="HL405" s="2"/>
      <c r="HM405" s="2"/>
      <c r="HN405" s="2"/>
      <c r="HO405" s="2"/>
      <c r="HP405" s="2"/>
      <c r="HQ405" s="2"/>
      <c r="HR405" s="2"/>
      <c r="HS405" s="2"/>
      <c r="HT405" s="2"/>
      <c r="HU405" s="2"/>
      <c r="HV405" s="2"/>
      <c r="HW405" s="2"/>
      <c r="HX405" s="2"/>
      <c r="HY405" s="2"/>
      <c r="HZ405" s="2"/>
      <c r="IA405" s="2"/>
      <c r="IB405" s="2"/>
      <c r="IC405" s="2"/>
      <c r="ID405" s="2"/>
      <c r="IE405" s="2"/>
      <c r="IF405" s="2"/>
      <c r="IG405" s="2"/>
      <c r="IH405" s="2"/>
      <c r="II405" s="2"/>
      <c r="IJ405" s="2"/>
      <c r="IK405" s="2"/>
      <c r="IL405" s="2"/>
      <c r="IM405" s="2"/>
      <c r="IN405" s="2"/>
      <c r="IO405" s="2"/>
      <c r="IP405" s="2"/>
      <c r="IQ405" s="2"/>
      <c r="IR405" s="2"/>
      <c r="IS405" s="2"/>
      <c r="IT405" s="2"/>
    </row>
    <row r="406" spans="1:254" s="10" customFormat="1" ht="41.25" customHeight="1" outlineLevel="1" x14ac:dyDescent="0.4">
      <c r="A406" s="114"/>
      <c r="B406" s="93"/>
      <c r="C406" s="93"/>
      <c r="D406" s="94"/>
      <c r="E406" s="94"/>
      <c r="F406" s="94"/>
      <c r="G406" s="94"/>
      <c r="H406" s="5" t="s">
        <v>6</v>
      </c>
      <c r="I406" s="6">
        <f t="shared" ref="I406:J408" si="44">I410</f>
        <v>32073.7</v>
      </c>
      <c r="J406" s="6">
        <f t="shared" si="44"/>
        <v>32073.7</v>
      </c>
      <c r="K406" s="6">
        <f t="shared" si="43"/>
        <v>100</v>
      </c>
      <c r="L406" s="96"/>
      <c r="M406" s="96"/>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c r="EH406" s="2"/>
      <c r="EI406" s="2"/>
      <c r="EJ406" s="2"/>
      <c r="EK406" s="2"/>
      <c r="EL406" s="2"/>
      <c r="EM406" s="2"/>
      <c r="EN406" s="2"/>
      <c r="EO406" s="2"/>
      <c r="EP406" s="2"/>
      <c r="EQ406" s="2"/>
      <c r="ER406" s="2"/>
      <c r="ES406" s="2"/>
      <c r="ET406" s="2"/>
      <c r="EU406" s="2"/>
      <c r="EV406" s="2"/>
      <c r="EW406" s="2"/>
      <c r="EX406" s="2"/>
      <c r="EY406" s="2"/>
      <c r="EZ406" s="2"/>
      <c r="FA406" s="2"/>
      <c r="FB406" s="2"/>
      <c r="FC406" s="2"/>
      <c r="FD406" s="2"/>
      <c r="FE406" s="2"/>
      <c r="FF406" s="2"/>
      <c r="FG406" s="2"/>
      <c r="FH406" s="2"/>
      <c r="FI406" s="2"/>
      <c r="FJ406" s="2"/>
      <c r="FK406" s="2"/>
      <c r="FL406" s="2"/>
      <c r="FM406" s="2"/>
      <c r="FN406" s="2"/>
      <c r="FO406" s="2"/>
      <c r="FP406" s="2"/>
      <c r="FQ406" s="2"/>
      <c r="FR406" s="2"/>
      <c r="FS406" s="2"/>
      <c r="FT406" s="2"/>
      <c r="FU406" s="2"/>
      <c r="FV406" s="2"/>
      <c r="FW406" s="2"/>
      <c r="FX406" s="2"/>
      <c r="FY406" s="2"/>
      <c r="FZ406" s="2"/>
      <c r="GA406" s="2"/>
      <c r="GB406" s="2"/>
      <c r="GC406" s="2"/>
      <c r="GD406" s="2"/>
      <c r="GE406" s="2"/>
      <c r="GF406" s="2"/>
      <c r="GG406" s="2"/>
      <c r="GH406" s="2"/>
      <c r="GI406" s="2"/>
      <c r="GJ406" s="2"/>
      <c r="GK406" s="2"/>
      <c r="GL406" s="2"/>
      <c r="GM406" s="2"/>
      <c r="GN406" s="2"/>
      <c r="GO406" s="2"/>
      <c r="GP406" s="2"/>
      <c r="GQ406" s="2"/>
      <c r="GR406" s="2"/>
      <c r="GS406" s="2"/>
      <c r="GT406" s="2"/>
      <c r="GU406" s="2"/>
      <c r="GV406" s="2"/>
      <c r="GW406" s="2"/>
      <c r="GX406" s="2"/>
      <c r="GY406" s="2"/>
      <c r="GZ406" s="2"/>
      <c r="HA406" s="2"/>
      <c r="HB406" s="2"/>
      <c r="HC406" s="2"/>
      <c r="HD406" s="2"/>
      <c r="HE406" s="2"/>
      <c r="HF406" s="2"/>
      <c r="HG406" s="2"/>
      <c r="HH406" s="2"/>
      <c r="HI406" s="2"/>
      <c r="HJ406" s="2"/>
      <c r="HK406" s="2"/>
      <c r="HL406" s="2"/>
      <c r="HM406" s="2"/>
      <c r="HN406" s="2"/>
      <c r="HO406" s="2"/>
      <c r="HP406" s="2"/>
      <c r="HQ406" s="2"/>
      <c r="HR406" s="2"/>
      <c r="HS406" s="2"/>
      <c r="HT406" s="2"/>
      <c r="HU406" s="2"/>
      <c r="HV406" s="2"/>
      <c r="HW406" s="2"/>
      <c r="HX406" s="2"/>
      <c r="HY406" s="2"/>
      <c r="HZ406" s="2"/>
      <c r="IA406" s="2"/>
      <c r="IB406" s="2"/>
      <c r="IC406" s="2"/>
      <c r="ID406" s="2"/>
      <c r="IE406" s="2"/>
      <c r="IF406" s="2"/>
      <c r="IG406" s="2"/>
      <c r="IH406" s="2"/>
      <c r="II406" s="2"/>
      <c r="IJ406" s="2"/>
      <c r="IK406" s="2"/>
      <c r="IL406" s="2"/>
      <c r="IM406" s="2"/>
      <c r="IN406" s="2"/>
      <c r="IO406" s="2"/>
      <c r="IP406" s="2"/>
      <c r="IQ406" s="2"/>
      <c r="IR406" s="2"/>
      <c r="IS406" s="2"/>
      <c r="IT406" s="2"/>
    </row>
    <row r="407" spans="1:254" s="10" customFormat="1" ht="41.25" customHeight="1" outlineLevel="1" x14ac:dyDescent="0.4">
      <c r="A407" s="114"/>
      <c r="B407" s="93"/>
      <c r="C407" s="93"/>
      <c r="D407" s="94"/>
      <c r="E407" s="94"/>
      <c r="F407" s="94"/>
      <c r="G407" s="94"/>
      <c r="H407" s="5" t="s">
        <v>7</v>
      </c>
      <c r="I407" s="6">
        <f t="shared" si="44"/>
        <v>324</v>
      </c>
      <c r="J407" s="6">
        <f t="shared" si="44"/>
        <v>323.99</v>
      </c>
      <c r="K407" s="6">
        <f t="shared" si="43"/>
        <v>99.996913580246911</v>
      </c>
      <c r="L407" s="96"/>
      <c r="M407" s="96"/>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c r="EH407" s="2"/>
      <c r="EI407" s="2"/>
      <c r="EJ407" s="2"/>
      <c r="EK407" s="2"/>
      <c r="EL407" s="2"/>
      <c r="EM407" s="2"/>
      <c r="EN407" s="2"/>
      <c r="EO407" s="2"/>
      <c r="EP407" s="2"/>
      <c r="EQ407" s="2"/>
      <c r="ER407" s="2"/>
      <c r="ES407" s="2"/>
      <c r="ET407" s="2"/>
      <c r="EU407" s="2"/>
      <c r="EV407" s="2"/>
      <c r="EW407" s="2"/>
      <c r="EX407" s="2"/>
      <c r="EY407" s="2"/>
      <c r="EZ407" s="2"/>
      <c r="FA407" s="2"/>
      <c r="FB407" s="2"/>
      <c r="FC407" s="2"/>
      <c r="FD407" s="2"/>
      <c r="FE407" s="2"/>
      <c r="FF407" s="2"/>
      <c r="FG407" s="2"/>
      <c r="FH407" s="2"/>
      <c r="FI407" s="2"/>
      <c r="FJ407" s="2"/>
      <c r="FK407" s="2"/>
      <c r="FL407" s="2"/>
      <c r="FM407" s="2"/>
      <c r="FN407" s="2"/>
      <c r="FO407" s="2"/>
      <c r="FP407" s="2"/>
      <c r="FQ407" s="2"/>
      <c r="FR407" s="2"/>
      <c r="FS407" s="2"/>
      <c r="FT407" s="2"/>
      <c r="FU407" s="2"/>
      <c r="FV407" s="2"/>
      <c r="FW407" s="2"/>
      <c r="FX407" s="2"/>
      <c r="FY407" s="2"/>
      <c r="FZ407" s="2"/>
      <c r="GA407" s="2"/>
      <c r="GB407" s="2"/>
      <c r="GC407" s="2"/>
      <c r="GD407" s="2"/>
      <c r="GE407" s="2"/>
      <c r="GF407" s="2"/>
      <c r="GG407" s="2"/>
      <c r="GH407" s="2"/>
      <c r="GI407" s="2"/>
      <c r="GJ407" s="2"/>
      <c r="GK407" s="2"/>
      <c r="GL407" s="2"/>
      <c r="GM407" s="2"/>
      <c r="GN407" s="2"/>
      <c r="GO407" s="2"/>
      <c r="GP407" s="2"/>
      <c r="GQ407" s="2"/>
      <c r="GR407" s="2"/>
      <c r="GS407" s="2"/>
      <c r="GT407" s="2"/>
      <c r="GU407" s="2"/>
      <c r="GV407" s="2"/>
      <c r="GW407" s="2"/>
      <c r="GX407" s="2"/>
      <c r="GY407" s="2"/>
      <c r="GZ407" s="2"/>
      <c r="HA407" s="2"/>
      <c r="HB407" s="2"/>
      <c r="HC407" s="2"/>
      <c r="HD407" s="2"/>
      <c r="HE407" s="2"/>
      <c r="HF407" s="2"/>
      <c r="HG407" s="2"/>
      <c r="HH407" s="2"/>
      <c r="HI407" s="2"/>
      <c r="HJ407" s="2"/>
      <c r="HK407" s="2"/>
      <c r="HL407" s="2"/>
      <c r="HM407" s="2"/>
      <c r="HN407" s="2"/>
      <c r="HO407" s="2"/>
      <c r="HP407" s="2"/>
      <c r="HQ407" s="2"/>
      <c r="HR407" s="2"/>
      <c r="HS407" s="2"/>
      <c r="HT407" s="2"/>
      <c r="HU407" s="2"/>
      <c r="HV407" s="2"/>
      <c r="HW407" s="2"/>
      <c r="HX407" s="2"/>
      <c r="HY407" s="2"/>
      <c r="HZ407" s="2"/>
      <c r="IA407" s="2"/>
      <c r="IB407" s="2"/>
      <c r="IC407" s="2"/>
      <c r="ID407" s="2"/>
      <c r="IE407" s="2"/>
      <c r="IF407" s="2"/>
      <c r="IG407" s="2"/>
      <c r="IH407" s="2"/>
      <c r="II407" s="2"/>
      <c r="IJ407" s="2"/>
      <c r="IK407" s="2"/>
      <c r="IL407" s="2"/>
      <c r="IM407" s="2"/>
      <c r="IN407" s="2"/>
      <c r="IO407" s="2"/>
      <c r="IP407" s="2"/>
      <c r="IQ407" s="2"/>
      <c r="IR407" s="2"/>
      <c r="IS407" s="2"/>
      <c r="IT407" s="2"/>
    </row>
    <row r="408" spans="1:254" s="10" customFormat="1" ht="41.25" customHeight="1" outlineLevel="1" x14ac:dyDescent="0.4">
      <c r="A408" s="114"/>
      <c r="B408" s="93"/>
      <c r="C408" s="93"/>
      <c r="D408" s="94"/>
      <c r="E408" s="94"/>
      <c r="F408" s="94"/>
      <c r="G408" s="94"/>
      <c r="H408" s="5" t="s">
        <v>8</v>
      </c>
      <c r="I408" s="6">
        <f t="shared" si="44"/>
        <v>327.3</v>
      </c>
      <c r="J408" s="6">
        <f t="shared" si="44"/>
        <v>327.3</v>
      </c>
      <c r="K408" s="6">
        <f t="shared" si="43"/>
        <v>100</v>
      </c>
      <c r="L408" s="96"/>
      <c r="M408" s="96"/>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c r="DZ408" s="2"/>
      <c r="EA408" s="2"/>
      <c r="EB408" s="2"/>
      <c r="EC408" s="2"/>
      <c r="ED408" s="2"/>
      <c r="EE408" s="2"/>
      <c r="EF408" s="2"/>
      <c r="EG408" s="2"/>
      <c r="EH408" s="2"/>
      <c r="EI408" s="2"/>
      <c r="EJ408" s="2"/>
      <c r="EK408" s="2"/>
      <c r="EL408" s="2"/>
      <c r="EM408" s="2"/>
      <c r="EN408" s="2"/>
      <c r="EO408" s="2"/>
      <c r="EP408" s="2"/>
      <c r="EQ408" s="2"/>
      <c r="ER408" s="2"/>
      <c r="ES408" s="2"/>
      <c r="ET408" s="2"/>
      <c r="EU408" s="2"/>
      <c r="EV408" s="2"/>
      <c r="EW408" s="2"/>
      <c r="EX408" s="2"/>
      <c r="EY408" s="2"/>
      <c r="EZ408" s="2"/>
      <c r="FA408" s="2"/>
      <c r="FB408" s="2"/>
      <c r="FC408" s="2"/>
      <c r="FD408" s="2"/>
      <c r="FE408" s="2"/>
      <c r="FF408" s="2"/>
      <c r="FG408" s="2"/>
      <c r="FH408" s="2"/>
      <c r="FI408" s="2"/>
      <c r="FJ408" s="2"/>
      <c r="FK408" s="2"/>
      <c r="FL408" s="2"/>
      <c r="FM408" s="2"/>
      <c r="FN408" s="2"/>
      <c r="FO408" s="2"/>
      <c r="FP408" s="2"/>
      <c r="FQ408" s="2"/>
      <c r="FR408" s="2"/>
      <c r="FS408" s="2"/>
      <c r="FT408" s="2"/>
      <c r="FU408" s="2"/>
      <c r="FV408" s="2"/>
      <c r="FW408" s="2"/>
      <c r="FX408" s="2"/>
      <c r="FY408" s="2"/>
      <c r="FZ408" s="2"/>
      <c r="GA408" s="2"/>
      <c r="GB408" s="2"/>
      <c r="GC408" s="2"/>
      <c r="GD408" s="2"/>
      <c r="GE408" s="2"/>
      <c r="GF408" s="2"/>
      <c r="GG408" s="2"/>
      <c r="GH408" s="2"/>
      <c r="GI408" s="2"/>
      <c r="GJ408" s="2"/>
      <c r="GK408" s="2"/>
      <c r="GL408" s="2"/>
      <c r="GM408" s="2"/>
      <c r="GN408" s="2"/>
      <c r="GO408" s="2"/>
      <c r="GP408" s="2"/>
      <c r="GQ408" s="2"/>
      <c r="GR408" s="2"/>
      <c r="GS408" s="2"/>
      <c r="GT408" s="2"/>
      <c r="GU408" s="2"/>
      <c r="GV408" s="2"/>
      <c r="GW408" s="2"/>
      <c r="GX408" s="2"/>
      <c r="GY408" s="2"/>
      <c r="GZ408" s="2"/>
      <c r="HA408" s="2"/>
      <c r="HB408" s="2"/>
      <c r="HC408" s="2"/>
      <c r="HD408" s="2"/>
      <c r="HE408" s="2"/>
      <c r="HF408" s="2"/>
      <c r="HG408" s="2"/>
      <c r="HH408" s="2"/>
      <c r="HI408" s="2"/>
      <c r="HJ408" s="2"/>
      <c r="HK408" s="2"/>
      <c r="HL408" s="2"/>
      <c r="HM408" s="2"/>
      <c r="HN408" s="2"/>
      <c r="HO408" s="2"/>
      <c r="HP408" s="2"/>
      <c r="HQ408" s="2"/>
      <c r="HR408" s="2"/>
      <c r="HS408" s="2"/>
      <c r="HT408" s="2"/>
      <c r="HU408" s="2"/>
      <c r="HV408" s="2"/>
      <c r="HW408" s="2"/>
      <c r="HX408" s="2"/>
      <c r="HY408" s="2"/>
      <c r="HZ408" s="2"/>
      <c r="IA408" s="2"/>
      <c r="IB408" s="2"/>
      <c r="IC408" s="2"/>
      <c r="ID408" s="2"/>
      <c r="IE408" s="2"/>
      <c r="IF408" s="2"/>
      <c r="IG408" s="2"/>
      <c r="IH408" s="2"/>
      <c r="II408" s="2"/>
      <c r="IJ408" s="2"/>
      <c r="IK408" s="2"/>
      <c r="IL408" s="2"/>
      <c r="IM408" s="2"/>
      <c r="IN408" s="2"/>
      <c r="IO408" s="2"/>
      <c r="IP408" s="2"/>
      <c r="IQ408" s="2"/>
      <c r="IR408" s="2"/>
      <c r="IS408" s="2"/>
      <c r="IT408" s="2"/>
    </row>
    <row r="409" spans="1:254" s="10" customFormat="1" ht="30.6" hidden="1" customHeight="1" outlineLevel="1" x14ac:dyDescent="0.4">
      <c r="A409" s="114"/>
      <c r="B409" s="113" t="s">
        <v>111</v>
      </c>
      <c r="C409" s="93"/>
      <c r="D409" s="94">
        <v>44562</v>
      </c>
      <c r="E409" s="94">
        <v>45291</v>
      </c>
      <c r="F409" s="94">
        <v>44562</v>
      </c>
      <c r="G409" s="94">
        <v>45107</v>
      </c>
      <c r="H409" s="5" t="s">
        <v>5</v>
      </c>
      <c r="I409" s="6">
        <f>SUM(I410:I412)</f>
        <v>32725</v>
      </c>
      <c r="J409" s="6">
        <f>SUM(J410:J412)</f>
        <v>32724.99</v>
      </c>
      <c r="K409" s="6">
        <f t="shared" si="43"/>
        <v>99.999969442322396</v>
      </c>
      <c r="L409" s="96" t="s">
        <v>485</v>
      </c>
      <c r="M409" s="96" t="s">
        <v>508</v>
      </c>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c r="DX409" s="2"/>
      <c r="DY409" s="2"/>
      <c r="DZ409" s="2"/>
      <c r="EA409" s="2"/>
      <c r="EB409" s="2"/>
      <c r="EC409" s="2"/>
      <c r="ED409" s="2"/>
      <c r="EE409" s="2"/>
      <c r="EF409" s="2"/>
      <c r="EG409" s="2"/>
      <c r="EH409" s="2"/>
      <c r="EI409" s="2"/>
      <c r="EJ409" s="2"/>
      <c r="EK409" s="2"/>
      <c r="EL409" s="2"/>
      <c r="EM409" s="2"/>
      <c r="EN409" s="2"/>
      <c r="EO409" s="2"/>
      <c r="EP409" s="2"/>
      <c r="EQ409" s="2"/>
      <c r="ER409" s="2"/>
      <c r="ES409" s="2"/>
      <c r="ET409" s="2"/>
      <c r="EU409" s="2"/>
      <c r="EV409" s="2"/>
      <c r="EW409" s="2"/>
      <c r="EX409" s="2"/>
      <c r="EY409" s="2"/>
      <c r="EZ409" s="2"/>
      <c r="FA409" s="2"/>
      <c r="FB409" s="2"/>
      <c r="FC409" s="2"/>
      <c r="FD409" s="2"/>
      <c r="FE409" s="2"/>
      <c r="FF409" s="2"/>
      <c r="FG409" s="2"/>
      <c r="FH409" s="2"/>
      <c r="FI409" s="2"/>
      <c r="FJ409" s="2"/>
      <c r="FK409" s="2"/>
      <c r="FL409" s="2"/>
      <c r="FM409" s="2"/>
      <c r="FN409" s="2"/>
      <c r="FO409" s="2"/>
      <c r="FP409" s="2"/>
      <c r="FQ409" s="2"/>
      <c r="FR409" s="2"/>
      <c r="FS409" s="2"/>
      <c r="FT409" s="2"/>
      <c r="FU409" s="2"/>
      <c r="FV409" s="2"/>
      <c r="FW409" s="2"/>
      <c r="FX409" s="2"/>
      <c r="FY409" s="2"/>
      <c r="FZ409" s="2"/>
      <c r="GA409" s="2"/>
      <c r="GB409" s="2"/>
      <c r="GC409" s="2"/>
      <c r="GD409" s="2"/>
      <c r="GE409" s="2"/>
      <c r="GF409" s="2"/>
      <c r="GG409" s="2"/>
      <c r="GH409" s="2"/>
      <c r="GI409" s="2"/>
      <c r="GJ409" s="2"/>
      <c r="GK409" s="2"/>
      <c r="GL409" s="2"/>
      <c r="GM409" s="2"/>
      <c r="GN409" s="2"/>
      <c r="GO409" s="2"/>
      <c r="GP409" s="2"/>
      <c r="GQ409" s="2"/>
      <c r="GR409" s="2"/>
      <c r="GS409" s="2"/>
      <c r="GT409" s="2"/>
      <c r="GU409" s="2"/>
      <c r="GV409" s="2"/>
      <c r="GW409" s="2"/>
      <c r="GX409" s="2"/>
      <c r="GY409" s="2"/>
      <c r="GZ409" s="2"/>
      <c r="HA409" s="2"/>
      <c r="HB409" s="2"/>
      <c r="HC409" s="2"/>
      <c r="HD409" s="2"/>
      <c r="HE409" s="2"/>
      <c r="HF409" s="2"/>
      <c r="HG409" s="2"/>
      <c r="HH409" s="2"/>
      <c r="HI409" s="2"/>
      <c r="HJ409" s="2"/>
      <c r="HK409" s="2"/>
      <c r="HL409" s="2"/>
      <c r="HM409" s="2"/>
      <c r="HN409" s="2"/>
      <c r="HO409" s="2"/>
      <c r="HP409" s="2"/>
      <c r="HQ409" s="2"/>
      <c r="HR409" s="2"/>
      <c r="HS409" s="2"/>
      <c r="HT409" s="2"/>
      <c r="HU409" s="2"/>
      <c r="HV409" s="2"/>
      <c r="HW409" s="2"/>
      <c r="HX409" s="2"/>
      <c r="HY409" s="2"/>
      <c r="HZ409" s="2"/>
      <c r="IA409" s="2"/>
      <c r="IB409" s="2"/>
      <c r="IC409" s="2"/>
      <c r="ID409" s="2"/>
      <c r="IE409" s="2"/>
      <c r="IF409" s="2"/>
      <c r="IG409" s="2"/>
      <c r="IH409" s="2"/>
      <c r="II409" s="2"/>
      <c r="IJ409" s="2"/>
      <c r="IK409" s="2"/>
      <c r="IL409" s="2"/>
      <c r="IM409" s="2"/>
      <c r="IN409" s="2"/>
      <c r="IO409" s="2"/>
      <c r="IP409" s="2"/>
      <c r="IQ409" s="2"/>
      <c r="IR409" s="2"/>
      <c r="IS409" s="2"/>
      <c r="IT409" s="2"/>
    </row>
    <row r="410" spans="1:254" s="10" customFormat="1" ht="28.2" customHeight="1" outlineLevel="1" x14ac:dyDescent="0.4">
      <c r="A410" s="114"/>
      <c r="B410" s="113"/>
      <c r="C410" s="93"/>
      <c r="D410" s="94"/>
      <c r="E410" s="94"/>
      <c r="F410" s="94"/>
      <c r="G410" s="94"/>
      <c r="H410" s="5" t="s">
        <v>6</v>
      </c>
      <c r="I410" s="6">
        <v>32073.7</v>
      </c>
      <c r="J410" s="6">
        <v>32073.7</v>
      </c>
      <c r="K410" s="6">
        <f t="shared" si="43"/>
        <v>100</v>
      </c>
      <c r="L410" s="96"/>
      <c r="M410" s="96"/>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2"/>
      <c r="EE410" s="2"/>
      <c r="EF410" s="2"/>
      <c r="EG410" s="2"/>
      <c r="EH410" s="2"/>
      <c r="EI410" s="2"/>
      <c r="EJ410" s="2"/>
      <c r="EK410" s="2"/>
      <c r="EL410" s="2"/>
      <c r="EM410" s="2"/>
      <c r="EN410" s="2"/>
      <c r="EO410" s="2"/>
      <c r="EP410" s="2"/>
      <c r="EQ410" s="2"/>
      <c r="ER410" s="2"/>
      <c r="ES410" s="2"/>
      <c r="ET410" s="2"/>
      <c r="EU410" s="2"/>
      <c r="EV410" s="2"/>
      <c r="EW410" s="2"/>
      <c r="EX410" s="2"/>
      <c r="EY410" s="2"/>
      <c r="EZ410" s="2"/>
      <c r="FA410" s="2"/>
      <c r="FB410" s="2"/>
      <c r="FC410" s="2"/>
      <c r="FD410" s="2"/>
      <c r="FE410" s="2"/>
      <c r="FF410" s="2"/>
      <c r="FG410" s="2"/>
      <c r="FH410" s="2"/>
      <c r="FI410" s="2"/>
      <c r="FJ410" s="2"/>
      <c r="FK410" s="2"/>
      <c r="FL410" s="2"/>
      <c r="FM410" s="2"/>
      <c r="FN410" s="2"/>
      <c r="FO410" s="2"/>
      <c r="FP410" s="2"/>
      <c r="FQ410" s="2"/>
      <c r="FR410" s="2"/>
      <c r="FS410" s="2"/>
      <c r="FT410" s="2"/>
      <c r="FU410" s="2"/>
      <c r="FV410" s="2"/>
      <c r="FW410" s="2"/>
      <c r="FX410" s="2"/>
      <c r="FY410" s="2"/>
      <c r="FZ410" s="2"/>
      <c r="GA410" s="2"/>
      <c r="GB410" s="2"/>
      <c r="GC410" s="2"/>
      <c r="GD410" s="2"/>
      <c r="GE410" s="2"/>
      <c r="GF410" s="2"/>
      <c r="GG410" s="2"/>
      <c r="GH410" s="2"/>
      <c r="GI410" s="2"/>
      <c r="GJ410" s="2"/>
      <c r="GK410" s="2"/>
      <c r="GL410" s="2"/>
      <c r="GM410" s="2"/>
      <c r="GN410" s="2"/>
      <c r="GO410" s="2"/>
      <c r="GP410" s="2"/>
      <c r="GQ410" s="2"/>
      <c r="GR410" s="2"/>
      <c r="GS410" s="2"/>
      <c r="GT410" s="2"/>
      <c r="GU410" s="2"/>
      <c r="GV410" s="2"/>
      <c r="GW410" s="2"/>
      <c r="GX410" s="2"/>
      <c r="GY410" s="2"/>
      <c r="GZ410" s="2"/>
      <c r="HA410" s="2"/>
      <c r="HB410" s="2"/>
      <c r="HC410" s="2"/>
      <c r="HD410" s="2"/>
      <c r="HE410" s="2"/>
      <c r="HF410" s="2"/>
      <c r="HG410" s="2"/>
      <c r="HH410" s="2"/>
      <c r="HI410" s="2"/>
      <c r="HJ410" s="2"/>
      <c r="HK410" s="2"/>
      <c r="HL410" s="2"/>
      <c r="HM410" s="2"/>
      <c r="HN410" s="2"/>
      <c r="HO410" s="2"/>
      <c r="HP410" s="2"/>
      <c r="HQ410" s="2"/>
      <c r="HR410" s="2"/>
      <c r="HS410" s="2"/>
      <c r="HT410" s="2"/>
      <c r="HU410" s="2"/>
      <c r="HV410" s="2"/>
      <c r="HW410" s="2"/>
      <c r="HX410" s="2"/>
      <c r="HY410" s="2"/>
      <c r="HZ410" s="2"/>
      <c r="IA410" s="2"/>
      <c r="IB410" s="2"/>
      <c r="IC410" s="2"/>
      <c r="ID410" s="2"/>
      <c r="IE410" s="2"/>
      <c r="IF410" s="2"/>
      <c r="IG410" s="2"/>
      <c r="IH410" s="2"/>
      <c r="II410" s="2"/>
      <c r="IJ410" s="2"/>
      <c r="IK410" s="2"/>
      <c r="IL410" s="2"/>
      <c r="IM410" s="2"/>
      <c r="IN410" s="2"/>
      <c r="IO410" s="2"/>
      <c r="IP410" s="2"/>
      <c r="IQ410" s="2"/>
      <c r="IR410" s="2"/>
      <c r="IS410" s="2"/>
      <c r="IT410" s="2"/>
    </row>
    <row r="411" spans="1:254" s="10" customFormat="1" ht="38.4" customHeight="1" outlineLevel="1" x14ac:dyDescent="0.4">
      <c r="A411" s="114"/>
      <c r="B411" s="113"/>
      <c r="C411" s="93"/>
      <c r="D411" s="94"/>
      <c r="E411" s="94"/>
      <c r="F411" s="94"/>
      <c r="G411" s="94"/>
      <c r="H411" s="5" t="s">
        <v>7</v>
      </c>
      <c r="I411" s="6">
        <v>324</v>
      </c>
      <c r="J411" s="6">
        <v>323.99</v>
      </c>
      <c r="K411" s="6">
        <f t="shared" si="43"/>
        <v>99.996913580246911</v>
      </c>
      <c r="L411" s="96"/>
      <c r="M411" s="96"/>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c r="EH411" s="2"/>
      <c r="EI411" s="2"/>
      <c r="EJ411" s="2"/>
      <c r="EK411" s="2"/>
      <c r="EL411" s="2"/>
      <c r="EM411" s="2"/>
      <c r="EN411" s="2"/>
      <c r="EO411" s="2"/>
      <c r="EP411" s="2"/>
      <c r="EQ411" s="2"/>
      <c r="ER411" s="2"/>
      <c r="ES411" s="2"/>
      <c r="ET411" s="2"/>
      <c r="EU411" s="2"/>
      <c r="EV411" s="2"/>
      <c r="EW411" s="2"/>
      <c r="EX411" s="2"/>
      <c r="EY411" s="2"/>
      <c r="EZ411" s="2"/>
      <c r="FA411" s="2"/>
      <c r="FB411" s="2"/>
      <c r="FC411" s="2"/>
      <c r="FD411" s="2"/>
      <c r="FE411" s="2"/>
      <c r="FF411" s="2"/>
      <c r="FG411" s="2"/>
      <c r="FH411" s="2"/>
      <c r="FI411" s="2"/>
      <c r="FJ411" s="2"/>
      <c r="FK411" s="2"/>
      <c r="FL411" s="2"/>
      <c r="FM411" s="2"/>
      <c r="FN411" s="2"/>
      <c r="FO411" s="2"/>
      <c r="FP411" s="2"/>
      <c r="FQ411" s="2"/>
      <c r="FR411" s="2"/>
      <c r="FS411" s="2"/>
      <c r="FT411" s="2"/>
      <c r="FU411" s="2"/>
      <c r="FV411" s="2"/>
      <c r="FW411" s="2"/>
      <c r="FX411" s="2"/>
      <c r="FY411" s="2"/>
      <c r="FZ411" s="2"/>
      <c r="GA411" s="2"/>
      <c r="GB411" s="2"/>
      <c r="GC411" s="2"/>
      <c r="GD411" s="2"/>
      <c r="GE411" s="2"/>
      <c r="GF411" s="2"/>
      <c r="GG411" s="2"/>
      <c r="GH411" s="2"/>
      <c r="GI411" s="2"/>
      <c r="GJ411" s="2"/>
      <c r="GK411" s="2"/>
      <c r="GL411" s="2"/>
      <c r="GM411" s="2"/>
      <c r="GN411" s="2"/>
      <c r="GO411" s="2"/>
      <c r="GP411" s="2"/>
      <c r="GQ411" s="2"/>
      <c r="GR411" s="2"/>
      <c r="GS411" s="2"/>
      <c r="GT411" s="2"/>
      <c r="GU411" s="2"/>
      <c r="GV411" s="2"/>
      <c r="GW411" s="2"/>
      <c r="GX411" s="2"/>
      <c r="GY411" s="2"/>
      <c r="GZ411" s="2"/>
      <c r="HA411" s="2"/>
      <c r="HB411" s="2"/>
      <c r="HC411" s="2"/>
      <c r="HD411" s="2"/>
      <c r="HE411" s="2"/>
      <c r="HF411" s="2"/>
      <c r="HG411" s="2"/>
      <c r="HH411" s="2"/>
      <c r="HI411" s="2"/>
      <c r="HJ411" s="2"/>
      <c r="HK411" s="2"/>
      <c r="HL411" s="2"/>
      <c r="HM411" s="2"/>
      <c r="HN411" s="2"/>
      <c r="HO411" s="2"/>
      <c r="HP411" s="2"/>
      <c r="HQ411" s="2"/>
      <c r="HR411" s="2"/>
      <c r="HS411" s="2"/>
      <c r="HT411" s="2"/>
      <c r="HU411" s="2"/>
      <c r="HV411" s="2"/>
      <c r="HW411" s="2"/>
      <c r="HX411" s="2"/>
      <c r="HY411" s="2"/>
      <c r="HZ411" s="2"/>
      <c r="IA411" s="2"/>
      <c r="IB411" s="2"/>
      <c r="IC411" s="2"/>
      <c r="ID411" s="2"/>
      <c r="IE411" s="2"/>
      <c r="IF411" s="2"/>
      <c r="IG411" s="2"/>
      <c r="IH411" s="2"/>
      <c r="II411" s="2"/>
      <c r="IJ411" s="2"/>
      <c r="IK411" s="2"/>
      <c r="IL411" s="2"/>
      <c r="IM411" s="2"/>
      <c r="IN411" s="2"/>
      <c r="IO411" s="2"/>
      <c r="IP411" s="2"/>
      <c r="IQ411" s="2"/>
      <c r="IR411" s="2"/>
      <c r="IS411" s="2"/>
      <c r="IT411" s="2"/>
    </row>
    <row r="412" spans="1:254" s="10" customFormat="1" ht="41.25" customHeight="1" outlineLevel="1" x14ac:dyDescent="0.4">
      <c r="A412" s="114"/>
      <c r="B412" s="113"/>
      <c r="C412" s="93"/>
      <c r="D412" s="94"/>
      <c r="E412" s="94"/>
      <c r="F412" s="94"/>
      <c r="G412" s="94"/>
      <c r="H412" s="5" t="s">
        <v>8</v>
      </c>
      <c r="I412" s="6">
        <v>327.3</v>
      </c>
      <c r="J412" s="6">
        <v>327.3</v>
      </c>
      <c r="K412" s="6">
        <f t="shared" si="43"/>
        <v>100</v>
      </c>
      <c r="L412" s="96"/>
      <c r="M412" s="96"/>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c r="EK412" s="2"/>
      <c r="EL412" s="2"/>
      <c r="EM412" s="2"/>
      <c r="EN412" s="2"/>
      <c r="EO412" s="2"/>
      <c r="EP412" s="2"/>
      <c r="EQ412" s="2"/>
      <c r="ER412" s="2"/>
      <c r="ES412" s="2"/>
      <c r="ET412" s="2"/>
      <c r="EU412" s="2"/>
      <c r="EV412" s="2"/>
      <c r="EW412" s="2"/>
      <c r="EX412" s="2"/>
      <c r="EY412" s="2"/>
      <c r="EZ412" s="2"/>
      <c r="FA412" s="2"/>
      <c r="FB412" s="2"/>
      <c r="FC412" s="2"/>
      <c r="FD412" s="2"/>
      <c r="FE412" s="2"/>
      <c r="FF412" s="2"/>
      <c r="FG412" s="2"/>
      <c r="FH412" s="2"/>
      <c r="FI412" s="2"/>
      <c r="FJ412" s="2"/>
      <c r="FK412" s="2"/>
      <c r="FL412" s="2"/>
      <c r="FM412" s="2"/>
      <c r="FN412" s="2"/>
      <c r="FO412" s="2"/>
      <c r="FP412" s="2"/>
      <c r="FQ412" s="2"/>
      <c r="FR412" s="2"/>
      <c r="FS412" s="2"/>
      <c r="FT412" s="2"/>
      <c r="FU412" s="2"/>
      <c r="FV412" s="2"/>
      <c r="FW412" s="2"/>
      <c r="FX412" s="2"/>
      <c r="FY412" s="2"/>
      <c r="FZ412" s="2"/>
      <c r="GA412" s="2"/>
      <c r="GB412" s="2"/>
      <c r="GC412" s="2"/>
      <c r="GD412" s="2"/>
      <c r="GE412" s="2"/>
      <c r="GF412" s="2"/>
      <c r="GG412" s="2"/>
      <c r="GH412" s="2"/>
      <c r="GI412" s="2"/>
      <c r="GJ412" s="2"/>
      <c r="GK412" s="2"/>
      <c r="GL412" s="2"/>
      <c r="GM412" s="2"/>
      <c r="GN412" s="2"/>
      <c r="GO412" s="2"/>
      <c r="GP412" s="2"/>
      <c r="GQ412" s="2"/>
      <c r="GR412" s="2"/>
      <c r="GS412" s="2"/>
      <c r="GT412" s="2"/>
      <c r="GU412" s="2"/>
      <c r="GV412" s="2"/>
      <c r="GW412" s="2"/>
      <c r="GX412" s="2"/>
      <c r="GY412" s="2"/>
      <c r="GZ412" s="2"/>
      <c r="HA412" s="2"/>
      <c r="HB412" s="2"/>
      <c r="HC412" s="2"/>
      <c r="HD412" s="2"/>
      <c r="HE412" s="2"/>
      <c r="HF412" s="2"/>
      <c r="HG412" s="2"/>
      <c r="HH412" s="2"/>
      <c r="HI412" s="2"/>
      <c r="HJ412" s="2"/>
      <c r="HK412" s="2"/>
      <c r="HL412" s="2"/>
      <c r="HM412" s="2"/>
      <c r="HN412" s="2"/>
      <c r="HO412" s="2"/>
      <c r="HP412" s="2"/>
      <c r="HQ412" s="2"/>
      <c r="HR412" s="2"/>
      <c r="HS412" s="2"/>
      <c r="HT412" s="2"/>
      <c r="HU412" s="2"/>
      <c r="HV412" s="2"/>
      <c r="HW412" s="2"/>
      <c r="HX412" s="2"/>
      <c r="HY412" s="2"/>
      <c r="HZ412" s="2"/>
      <c r="IA412" s="2"/>
      <c r="IB412" s="2"/>
      <c r="IC412" s="2"/>
      <c r="ID412" s="2"/>
      <c r="IE412" s="2"/>
      <c r="IF412" s="2"/>
      <c r="IG412" s="2"/>
      <c r="IH412" s="2"/>
      <c r="II412" s="2"/>
      <c r="IJ412" s="2"/>
      <c r="IK412" s="2"/>
      <c r="IL412" s="2"/>
      <c r="IM412" s="2"/>
      <c r="IN412" s="2"/>
      <c r="IO412" s="2"/>
      <c r="IP412" s="2"/>
      <c r="IQ412" s="2"/>
      <c r="IR412" s="2"/>
      <c r="IS412" s="2"/>
      <c r="IT412" s="2"/>
    </row>
    <row r="413" spans="1:254" s="20" customFormat="1" ht="207.6" customHeight="1" outlineLevel="1" x14ac:dyDescent="0.4">
      <c r="A413" s="119" t="s">
        <v>476</v>
      </c>
      <c r="B413" s="165" t="s">
        <v>492</v>
      </c>
      <c r="C413" s="101" t="s">
        <v>442</v>
      </c>
      <c r="D413" s="132">
        <v>43466</v>
      </c>
      <c r="E413" s="132">
        <v>44926</v>
      </c>
      <c r="F413" s="132">
        <v>44562</v>
      </c>
      <c r="G413" s="132">
        <v>44926</v>
      </c>
      <c r="H413" s="18" t="s">
        <v>5</v>
      </c>
      <c r="I413" s="6">
        <f>I414+I415+I416</f>
        <v>33315.950000000004</v>
      </c>
      <c r="J413" s="6">
        <f t="shared" ref="J413" si="45">J414+J415+J416</f>
        <v>451.9</v>
      </c>
      <c r="K413" s="87">
        <f t="shared" si="43"/>
        <v>1.356407366441599</v>
      </c>
      <c r="L413" s="101"/>
      <c r="M413" s="101"/>
      <c r="N413" s="19"/>
      <c r="O413" s="19"/>
      <c r="P413" s="19"/>
      <c r="Q413" s="19"/>
      <c r="R413" s="19"/>
      <c r="S413" s="19"/>
      <c r="T413" s="19"/>
      <c r="U413" s="19"/>
      <c r="V413" s="19"/>
      <c r="W413" s="19"/>
      <c r="X413" s="19"/>
      <c r="Y413" s="19"/>
      <c r="Z413" s="19"/>
      <c r="AA413" s="19"/>
      <c r="AB413" s="19"/>
      <c r="AC413" s="19"/>
      <c r="AD413" s="19"/>
      <c r="AE413" s="19"/>
      <c r="AF413" s="19"/>
      <c r="AG413" s="19"/>
      <c r="AH413" s="19"/>
      <c r="AI413" s="19"/>
      <c r="AJ413" s="19"/>
      <c r="AK413" s="19"/>
      <c r="AL413" s="19"/>
      <c r="AM413" s="19"/>
      <c r="AN413" s="19"/>
      <c r="AO413" s="19"/>
      <c r="AP413" s="19"/>
      <c r="AQ413" s="19"/>
      <c r="AR413" s="19"/>
      <c r="AS413" s="19"/>
      <c r="AT413" s="19"/>
      <c r="AU413" s="19"/>
      <c r="AV413" s="19"/>
      <c r="AW413" s="19"/>
      <c r="AX413" s="19"/>
      <c r="AY413" s="19"/>
      <c r="AZ413" s="19"/>
      <c r="BA413" s="19"/>
      <c r="BB413" s="19"/>
      <c r="BC413" s="19"/>
      <c r="BD413" s="19"/>
      <c r="BE413" s="19"/>
      <c r="BF413" s="19"/>
      <c r="BG413" s="19"/>
      <c r="BH413" s="19"/>
      <c r="BI413" s="19"/>
      <c r="BJ413" s="19"/>
      <c r="BK413" s="19"/>
      <c r="BL413" s="19"/>
      <c r="BM413" s="19"/>
      <c r="BN413" s="19"/>
      <c r="BO413" s="19"/>
      <c r="BP413" s="19"/>
      <c r="BQ413" s="19"/>
      <c r="BR413" s="19"/>
      <c r="BS413" s="19"/>
      <c r="BT413" s="19"/>
      <c r="BU413" s="19"/>
      <c r="BV413" s="19"/>
      <c r="BW413" s="19"/>
      <c r="BX413" s="19"/>
      <c r="BY413" s="19"/>
      <c r="BZ413" s="19"/>
      <c r="CA413" s="19"/>
      <c r="CB413" s="19"/>
      <c r="CC413" s="19"/>
      <c r="CD413" s="19"/>
      <c r="CE413" s="19"/>
      <c r="CF413" s="19"/>
      <c r="CG413" s="19"/>
      <c r="CH413" s="19"/>
      <c r="CI413" s="19"/>
      <c r="CJ413" s="19"/>
      <c r="CK413" s="19"/>
      <c r="CL413" s="19"/>
      <c r="CM413" s="19"/>
      <c r="CN413" s="19"/>
      <c r="CO413" s="19"/>
      <c r="CP413" s="19"/>
      <c r="CQ413" s="19"/>
      <c r="CR413" s="19"/>
      <c r="CS413" s="19"/>
      <c r="CT413" s="19"/>
      <c r="CU413" s="19"/>
      <c r="CV413" s="19"/>
      <c r="CW413" s="19"/>
      <c r="CX413" s="19"/>
      <c r="CY413" s="19"/>
      <c r="CZ413" s="19"/>
      <c r="DA413" s="19"/>
      <c r="DB413" s="19"/>
      <c r="DC413" s="19"/>
      <c r="DD413" s="19"/>
      <c r="DE413" s="19"/>
      <c r="DF413" s="19"/>
      <c r="DG413" s="19"/>
      <c r="DH413" s="19"/>
      <c r="DI413" s="19"/>
      <c r="DJ413" s="19"/>
      <c r="DK413" s="19"/>
      <c r="DL413" s="19"/>
      <c r="DM413" s="19"/>
      <c r="DN413" s="19"/>
      <c r="DO413" s="19"/>
      <c r="DP413" s="19"/>
      <c r="DQ413" s="19"/>
      <c r="DR413" s="19"/>
      <c r="DS413" s="19"/>
      <c r="DT413" s="19"/>
      <c r="DU413" s="19"/>
      <c r="DV413" s="19"/>
      <c r="DW413" s="19"/>
      <c r="DX413" s="19"/>
      <c r="DY413" s="19"/>
      <c r="DZ413" s="19"/>
      <c r="EA413" s="19"/>
      <c r="EB413" s="19"/>
      <c r="EC413" s="19"/>
      <c r="ED413" s="19"/>
      <c r="EE413" s="19"/>
      <c r="EF413" s="19"/>
      <c r="EG413" s="19"/>
      <c r="EH413" s="19"/>
      <c r="EI413" s="19"/>
      <c r="EJ413" s="19"/>
      <c r="EK413" s="19"/>
      <c r="EL413" s="19"/>
      <c r="EM413" s="19"/>
      <c r="EN413" s="19"/>
      <c r="EO413" s="19"/>
      <c r="EP413" s="19"/>
      <c r="EQ413" s="19"/>
      <c r="ER413" s="19"/>
      <c r="ES413" s="19"/>
      <c r="ET413" s="19"/>
      <c r="EU413" s="19"/>
      <c r="EV413" s="19"/>
      <c r="EW413" s="19"/>
      <c r="EX413" s="19"/>
      <c r="EY413" s="19"/>
      <c r="EZ413" s="19"/>
      <c r="FA413" s="19"/>
      <c r="FB413" s="19"/>
      <c r="FC413" s="19"/>
      <c r="FD413" s="19"/>
      <c r="FE413" s="19"/>
      <c r="FF413" s="19"/>
      <c r="FG413" s="19"/>
      <c r="FH413" s="19"/>
      <c r="FI413" s="19"/>
      <c r="FJ413" s="19"/>
      <c r="FK413" s="19"/>
      <c r="FL413" s="19"/>
      <c r="FM413" s="19"/>
      <c r="FN413" s="19"/>
      <c r="FO413" s="19"/>
      <c r="FP413" s="19"/>
      <c r="FQ413" s="19"/>
      <c r="FR413" s="19"/>
      <c r="FS413" s="19"/>
      <c r="FT413" s="19"/>
      <c r="FU413" s="19"/>
      <c r="FV413" s="19"/>
      <c r="FW413" s="19"/>
      <c r="FX413" s="19"/>
      <c r="FY413" s="19"/>
      <c r="FZ413" s="19"/>
      <c r="GA413" s="19"/>
      <c r="GB413" s="19"/>
      <c r="GC413" s="19"/>
      <c r="GD413" s="19"/>
      <c r="GE413" s="19"/>
      <c r="GF413" s="19"/>
      <c r="GG413" s="19"/>
      <c r="GH413" s="19"/>
      <c r="GI413" s="19"/>
      <c r="GJ413" s="19"/>
      <c r="GK413" s="19"/>
      <c r="GL413" s="19"/>
      <c r="GM413" s="19"/>
      <c r="GN413" s="19"/>
      <c r="GO413" s="19"/>
      <c r="GP413" s="19"/>
      <c r="GQ413" s="19"/>
      <c r="GR413" s="19"/>
      <c r="GS413" s="19"/>
      <c r="GT413" s="19"/>
      <c r="GU413" s="19"/>
      <c r="GV413" s="19"/>
      <c r="GW413" s="19"/>
      <c r="GX413" s="19"/>
      <c r="GY413" s="19"/>
      <c r="GZ413" s="19"/>
      <c r="HA413" s="19"/>
      <c r="HB413" s="19"/>
      <c r="HC413" s="19"/>
      <c r="HD413" s="19"/>
      <c r="HE413" s="19"/>
      <c r="HF413" s="19"/>
      <c r="HG413" s="19"/>
      <c r="HH413" s="19"/>
      <c r="HI413" s="19"/>
      <c r="HJ413" s="19"/>
      <c r="HK413" s="19"/>
      <c r="HL413" s="19"/>
      <c r="HM413" s="19"/>
      <c r="HN413" s="19"/>
      <c r="HO413" s="19"/>
      <c r="HP413" s="19"/>
      <c r="HQ413" s="19"/>
      <c r="HR413" s="19"/>
      <c r="HS413" s="19"/>
      <c r="HT413" s="19"/>
      <c r="HU413" s="19"/>
      <c r="HV413" s="19"/>
      <c r="HW413" s="19"/>
      <c r="HX413" s="19"/>
      <c r="HY413" s="19"/>
      <c r="HZ413" s="19"/>
      <c r="IA413" s="19"/>
      <c r="IB413" s="19"/>
      <c r="IC413" s="19"/>
      <c r="ID413" s="19"/>
      <c r="IE413" s="19"/>
      <c r="IF413" s="19"/>
      <c r="IG413" s="19"/>
      <c r="IH413" s="19"/>
      <c r="II413" s="19"/>
      <c r="IJ413" s="19"/>
      <c r="IK413" s="19"/>
      <c r="IL413" s="19"/>
      <c r="IM413" s="19"/>
      <c r="IN413" s="19"/>
      <c r="IO413" s="19"/>
      <c r="IP413" s="19"/>
      <c r="IQ413" s="19"/>
      <c r="IR413" s="19"/>
      <c r="IS413" s="19"/>
      <c r="IT413" s="19"/>
    </row>
    <row r="414" spans="1:254" s="20" customFormat="1" ht="36" customHeight="1" outlineLevel="1" x14ac:dyDescent="0.4">
      <c r="A414" s="120"/>
      <c r="B414" s="159"/>
      <c r="C414" s="102"/>
      <c r="D414" s="132"/>
      <c r="E414" s="132"/>
      <c r="F414" s="132"/>
      <c r="G414" s="132"/>
      <c r="H414" s="18" t="s">
        <v>6</v>
      </c>
      <c r="I414" s="6">
        <v>0</v>
      </c>
      <c r="J414" s="6">
        <v>0</v>
      </c>
      <c r="K414" s="87">
        <v>0</v>
      </c>
      <c r="L414" s="102"/>
      <c r="M414" s="102"/>
      <c r="N414" s="19"/>
      <c r="O414" s="19"/>
      <c r="P414" s="19"/>
      <c r="Q414" s="19"/>
      <c r="R414" s="19"/>
      <c r="S414" s="19"/>
      <c r="T414" s="19"/>
      <c r="U414" s="19"/>
      <c r="V414" s="19"/>
      <c r="W414" s="19"/>
      <c r="X414" s="19"/>
      <c r="Y414" s="19"/>
      <c r="Z414" s="19"/>
      <c r="AA414" s="19"/>
      <c r="AB414" s="19"/>
      <c r="AC414" s="19"/>
      <c r="AD414" s="19"/>
      <c r="AE414" s="19"/>
      <c r="AF414" s="19"/>
      <c r="AG414" s="19"/>
      <c r="AH414" s="19"/>
      <c r="AI414" s="19"/>
      <c r="AJ414" s="19"/>
      <c r="AK414" s="19"/>
      <c r="AL414" s="19"/>
      <c r="AM414" s="19"/>
      <c r="AN414" s="19"/>
      <c r="AO414" s="19"/>
      <c r="AP414" s="19"/>
      <c r="AQ414" s="19"/>
      <c r="AR414" s="19"/>
      <c r="AS414" s="19"/>
      <c r="AT414" s="19"/>
      <c r="AU414" s="19"/>
      <c r="AV414" s="19"/>
      <c r="AW414" s="19"/>
      <c r="AX414" s="19"/>
      <c r="AY414" s="19"/>
      <c r="AZ414" s="19"/>
      <c r="BA414" s="19"/>
      <c r="BB414" s="19"/>
      <c r="BC414" s="19"/>
      <c r="BD414" s="19"/>
      <c r="BE414" s="19"/>
      <c r="BF414" s="19"/>
      <c r="BG414" s="19"/>
      <c r="BH414" s="19"/>
      <c r="BI414" s="19"/>
      <c r="BJ414" s="19"/>
      <c r="BK414" s="19"/>
      <c r="BL414" s="19"/>
      <c r="BM414" s="19"/>
      <c r="BN414" s="19"/>
      <c r="BO414" s="19"/>
      <c r="BP414" s="19"/>
      <c r="BQ414" s="19"/>
      <c r="BR414" s="19"/>
      <c r="BS414" s="19"/>
      <c r="BT414" s="19"/>
      <c r="BU414" s="19"/>
      <c r="BV414" s="19"/>
      <c r="BW414" s="19"/>
      <c r="BX414" s="19"/>
      <c r="BY414" s="19"/>
      <c r="BZ414" s="19"/>
      <c r="CA414" s="19"/>
      <c r="CB414" s="19"/>
      <c r="CC414" s="19"/>
      <c r="CD414" s="19"/>
      <c r="CE414" s="19"/>
      <c r="CF414" s="19"/>
      <c r="CG414" s="19"/>
      <c r="CH414" s="19"/>
      <c r="CI414" s="19"/>
      <c r="CJ414" s="19"/>
      <c r="CK414" s="19"/>
      <c r="CL414" s="19"/>
      <c r="CM414" s="19"/>
      <c r="CN414" s="19"/>
      <c r="CO414" s="19"/>
      <c r="CP414" s="19"/>
      <c r="CQ414" s="19"/>
      <c r="CR414" s="19"/>
      <c r="CS414" s="19"/>
      <c r="CT414" s="19"/>
      <c r="CU414" s="19"/>
      <c r="CV414" s="19"/>
      <c r="CW414" s="19"/>
      <c r="CX414" s="19"/>
      <c r="CY414" s="19"/>
      <c r="CZ414" s="19"/>
      <c r="DA414" s="19"/>
      <c r="DB414" s="19"/>
      <c r="DC414" s="19"/>
      <c r="DD414" s="19"/>
      <c r="DE414" s="19"/>
      <c r="DF414" s="19"/>
      <c r="DG414" s="19"/>
      <c r="DH414" s="19"/>
      <c r="DI414" s="19"/>
      <c r="DJ414" s="19"/>
      <c r="DK414" s="19"/>
      <c r="DL414" s="19"/>
      <c r="DM414" s="19"/>
      <c r="DN414" s="19"/>
      <c r="DO414" s="19"/>
      <c r="DP414" s="19"/>
      <c r="DQ414" s="19"/>
      <c r="DR414" s="19"/>
      <c r="DS414" s="19"/>
      <c r="DT414" s="19"/>
      <c r="DU414" s="19"/>
      <c r="DV414" s="19"/>
      <c r="DW414" s="19"/>
      <c r="DX414" s="19"/>
      <c r="DY414" s="19"/>
      <c r="DZ414" s="19"/>
      <c r="EA414" s="19"/>
      <c r="EB414" s="19"/>
      <c r="EC414" s="19"/>
      <c r="ED414" s="19"/>
      <c r="EE414" s="19"/>
      <c r="EF414" s="19"/>
      <c r="EG414" s="19"/>
      <c r="EH414" s="19"/>
      <c r="EI414" s="19"/>
      <c r="EJ414" s="19"/>
      <c r="EK414" s="19"/>
      <c r="EL414" s="19"/>
      <c r="EM414" s="19"/>
      <c r="EN414" s="19"/>
      <c r="EO414" s="19"/>
      <c r="EP414" s="19"/>
      <c r="EQ414" s="19"/>
      <c r="ER414" s="19"/>
      <c r="ES414" s="19"/>
      <c r="ET414" s="19"/>
      <c r="EU414" s="19"/>
      <c r="EV414" s="19"/>
      <c r="EW414" s="19"/>
      <c r="EX414" s="19"/>
      <c r="EY414" s="19"/>
      <c r="EZ414" s="19"/>
      <c r="FA414" s="19"/>
      <c r="FB414" s="19"/>
      <c r="FC414" s="19"/>
      <c r="FD414" s="19"/>
      <c r="FE414" s="19"/>
      <c r="FF414" s="19"/>
      <c r="FG414" s="19"/>
      <c r="FH414" s="19"/>
      <c r="FI414" s="19"/>
      <c r="FJ414" s="19"/>
      <c r="FK414" s="19"/>
      <c r="FL414" s="19"/>
      <c r="FM414" s="19"/>
      <c r="FN414" s="19"/>
      <c r="FO414" s="19"/>
      <c r="FP414" s="19"/>
      <c r="FQ414" s="19"/>
      <c r="FR414" s="19"/>
      <c r="FS414" s="19"/>
      <c r="FT414" s="19"/>
      <c r="FU414" s="19"/>
      <c r="FV414" s="19"/>
      <c r="FW414" s="19"/>
      <c r="FX414" s="19"/>
      <c r="FY414" s="19"/>
      <c r="FZ414" s="19"/>
      <c r="GA414" s="19"/>
      <c r="GB414" s="19"/>
      <c r="GC414" s="19"/>
      <c r="GD414" s="19"/>
      <c r="GE414" s="19"/>
      <c r="GF414" s="19"/>
      <c r="GG414" s="19"/>
      <c r="GH414" s="19"/>
      <c r="GI414" s="19"/>
      <c r="GJ414" s="19"/>
      <c r="GK414" s="19"/>
      <c r="GL414" s="19"/>
      <c r="GM414" s="19"/>
      <c r="GN414" s="19"/>
      <c r="GO414" s="19"/>
      <c r="GP414" s="19"/>
      <c r="GQ414" s="19"/>
      <c r="GR414" s="19"/>
      <c r="GS414" s="19"/>
      <c r="GT414" s="19"/>
      <c r="GU414" s="19"/>
      <c r="GV414" s="19"/>
      <c r="GW414" s="19"/>
      <c r="GX414" s="19"/>
      <c r="GY414" s="19"/>
      <c r="GZ414" s="19"/>
      <c r="HA414" s="19"/>
      <c r="HB414" s="19"/>
      <c r="HC414" s="19"/>
      <c r="HD414" s="19"/>
      <c r="HE414" s="19"/>
      <c r="HF414" s="19"/>
      <c r="HG414" s="19"/>
      <c r="HH414" s="19"/>
      <c r="HI414" s="19"/>
      <c r="HJ414" s="19"/>
      <c r="HK414" s="19"/>
      <c r="HL414" s="19"/>
      <c r="HM414" s="19"/>
      <c r="HN414" s="19"/>
      <c r="HO414" s="19"/>
      <c r="HP414" s="19"/>
      <c r="HQ414" s="19"/>
      <c r="HR414" s="19"/>
      <c r="HS414" s="19"/>
      <c r="HT414" s="19"/>
      <c r="HU414" s="19"/>
      <c r="HV414" s="19"/>
      <c r="HW414" s="19"/>
      <c r="HX414" s="19"/>
      <c r="HY414" s="19"/>
      <c r="HZ414" s="19"/>
      <c r="IA414" s="19"/>
      <c r="IB414" s="19"/>
      <c r="IC414" s="19"/>
      <c r="ID414" s="19"/>
      <c r="IE414" s="19"/>
      <c r="IF414" s="19"/>
      <c r="IG414" s="19"/>
      <c r="IH414" s="19"/>
      <c r="II414" s="19"/>
      <c r="IJ414" s="19"/>
      <c r="IK414" s="19"/>
      <c r="IL414" s="19"/>
      <c r="IM414" s="19"/>
      <c r="IN414" s="19"/>
      <c r="IO414" s="19"/>
      <c r="IP414" s="19"/>
      <c r="IQ414" s="19"/>
      <c r="IR414" s="19"/>
      <c r="IS414" s="19"/>
      <c r="IT414" s="19"/>
    </row>
    <row r="415" spans="1:254" s="20" customFormat="1" ht="36" customHeight="1" outlineLevel="1" x14ac:dyDescent="0.4">
      <c r="A415" s="120"/>
      <c r="B415" s="159"/>
      <c r="C415" s="102"/>
      <c r="D415" s="132"/>
      <c r="E415" s="132"/>
      <c r="F415" s="132"/>
      <c r="G415" s="132"/>
      <c r="H415" s="18" t="s">
        <v>7</v>
      </c>
      <c r="I415" s="6">
        <v>32982.800000000003</v>
      </c>
      <c r="J415" s="6">
        <v>447.4</v>
      </c>
      <c r="K415" s="87">
        <f>J415/I415*100</f>
        <v>1.3564645815394689</v>
      </c>
      <c r="L415" s="102"/>
      <c r="M415" s="102"/>
      <c r="N415" s="19"/>
      <c r="O415" s="19"/>
      <c r="P415" s="19"/>
      <c r="Q415" s="19"/>
      <c r="R415" s="19"/>
      <c r="S415" s="19"/>
      <c r="T415" s="19"/>
      <c r="U415" s="19"/>
      <c r="V415" s="19"/>
      <c r="W415" s="19"/>
      <c r="X415" s="19"/>
      <c r="Y415" s="19"/>
      <c r="Z415" s="19"/>
      <c r="AA415" s="19"/>
      <c r="AB415" s="19"/>
      <c r="AC415" s="19"/>
      <c r="AD415" s="19"/>
      <c r="AE415" s="19"/>
      <c r="AF415" s="19"/>
      <c r="AG415" s="19"/>
      <c r="AH415" s="19"/>
      <c r="AI415" s="19"/>
      <c r="AJ415" s="19"/>
      <c r="AK415" s="19"/>
      <c r="AL415" s="19"/>
      <c r="AM415" s="19"/>
      <c r="AN415" s="19"/>
      <c r="AO415" s="19"/>
      <c r="AP415" s="19"/>
      <c r="AQ415" s="19"/>
      <c r="AR415" s="19"/>
      <c r="AS415" s="19"/>
      <c r="AT415" s="19"/>
      <c r="AU415" s="19"/>
      <c r="AV415" s="19"/>
      <c r="AW415" s="19"/>
      <c r="AX415" s="19"/>
      <c r="AY415" s="19"/>
      <c r="AZ415" s="19"/>
      <c r="BA415" s="19"/>
      <c r="BB415" s="19"/>
      <c r="BC415" s="19"/>
      <c r="BD415" s="19"/>
      <c r="BE415" s="19"/>
      <c r="BF415" s="19"/>
      <c r="BG415" s="19"/>
      <c r="BH415" s="19"/>
      <c r="BI415" s="19"/>
      <c r="BJ415" s="19"/>
      <c r="BK415" s="19"/>
      <c r="BL415" s="19"/>
      <c r="BM415" s="19"/>
      <c r="BN415" s="19"/>
      <c r="BO415" s="19"/>
      <c r="BP415" s="19"/>
      <c r="BQ415" s="19"/>
      <c r="BR415" s="19"/>
      <c r="BS415" s="19"/>
      <c r="BT415" s="19"/>
      <c r="BU415" s="19"/>
      <c r="BV415" s="19"/>
      <c r="BW415" s="19"/>
      <c r="BX415" s="19"/>
      <c r="BY415" s="19"/>
      <c r="BZ415" s="19"/>
      <c r="CA415" s="19"/>
      <c r="CB415" s="19"/>
      <c r="CC415" s="19"/>
      <c r="CD415" s="19"/>
      <c r="CE415" s="19"/>
      <c r="CF415" s="19"/>
      <c r="CG415" s="19"/>
      <c r="CH415" s="19"/>
      <c r="CI415" s="19"/>
      <c r="CJ415" s="19"/>
      <c r="CK415" s="19"/>
      <c r="CL415" s="19"/>
      <c r="CM415" s="19"/>
      <c r="CN415" s="19"/>
      <c r="CO415" s="19"/>
      <c r="CP415" s="19"/>
      <c r="CQ415" s="19"/>
      <c r="CR415" s="19"/>
      <c r="CS415" s="19"/>
      <c r="CT415" s="19"/>
      <c r="CU415" s="19"/>
      <c r="CV415" s="19"/>
      <c r="CW415" s="19"/>
      <c r="CX415" s="19"/>
      <c r="CY415" s="19"/>
      <c r="CZ415" s="19"/>
      <c r="DA415" s="19"/>
      <c r="DB415" s="19"/>
      <c r="DC415" s="19"/>
      <c r="DD415" s="19"/>
      <c r="DE415" s="19"/>
      <c r="DF415" s="19"/>
      <c r="DG415" s="19"/>
      <c r="DH415" s="19"/>
      <c r="DI415" s="19"/>
      <c r="DJ415" s="19"/>
      <c r="DK415" s="19"/>
      <c r="DL415" s="19"/>
      <c r="DM415" s="19"/>
      <c r="DN415" s="19"/>
      <c r="DO415" s="19"/>
      <c r="DP415" s="19"/>
      <c r="DQ415" s="19"/>
      <c r="DR415" s="19"/>
      <c r="DS415" s="19"/>
      <c r="DT415" s="19"/>
      <c r="DU415" s="19"/>
      <c r="DV415" s="19"/>
      <c r="DW415" s="19"/>
      <c r="DX415" s="19"/>
      <c r="DY415" s="19"/>
      <c r="DZ415" s="19"/>
      <c r="EA415" s="19"/>
      <c r="EB415" s="19"/>
      <c r="EC415" s="19"/>
      <c r="ED415" s="19"/>
      <c r="EE415" s="19"/>
      <c r="EF415" s="19"/>
      <c r="EG415" s="19"/>
      <c r="EH415" s="19"/>
      <c r="EI415" s="19"/>
      <c r="EJ415" s="19"/>
      <c r="EK415" s="19"/>
      <c r="EL415" s="19"/>
      <c r="EM415" s="19"/>
      <c r="EN415" s="19"/>
      <c r="EO415" s="19"/>
      <c r="EP415" s="19"/>
      <c r="EQ415" s="19"/>
      <c r="ER415" s="19"/>
      <c r="ES415" s="19"/>
      <c r="ET415" s="19"/>
      <c r="EU415" s="19"/>
      <c r="EV415" s="19"/>
      <c r="EW415" s="19"/>
      <c r="EX415" s="19"/>
      <c r="EY415" s="19"/>
      <c r="EZ415" s="19"/>
      <c r="FA415" s="19"/>
      <c r="FB415" s="19"/>
      <c r="FC415" s="19"/>
      <c r="FD415" s="19"/>
      <c r="FE415" s="19"/>
      <c r="FF415" s="19"/>
      <c r="FG415" s="19"/>
      <c r="FH415" s="19"/>
      <c r="FI415" s="19"/>
      <c r="FJ415" s="19"/>
      <c r="FK415" s="19"/>
      <c r="FL415" s="19"/>
      <c r="FM415" s="19"/>
      <c r="FN415" s="19"/>
      <c r="FO415" s="19"/>
      <c r="FP415" s="19"/>
      <c r="FQ415" s="19"/>
      <c r="FR415" s="19"/>
      <c r="FS415" s="19"/>
      <c r="FT415" s="19"/>
      <c r="FU415" s="19"/>
      <c r="FV415" s="19"/>
      <c r="FW415" s="19"/>
      <c r="FX415" s="19"/>
      <c r="FY415" s="19"/>
      <c r="FZ415" s="19"/>
      <c r="GA415" s="19"/>
      <c r="GB415" s="19"/>
      <c r="GC415" s="19"/>
      <c r="GD415" s="19"/>
      <c r="GE415" s="19"/>
      <c r="GF415" s="19"/>
      <c r="GG415" s="19"/>
      <c r="GH415" s="19"/>
      <c r="GI415" s="19"/>
      <c r="GJ415" s="19"/>
      <c r="GK415" s="19"/>
      <c r="GL415" s="19"/>
      <c r="GM415" s="19"/>
      <c r="GN415" s="19"/>
      <c r="GO415" s="19"/>
      <c r="GP415" s="19"/>
      <c r="GQ415" s="19"/>
      <c r="GR415" s="19"/>
      <c r="GS415" s="19"/>
      <c r="GT415" s="19"/>
      <c r="GU415" s="19"/>
      <c r="GV415" s="19"/>
      <c r="GW415" s="19"/>
      <c r="GX415" s="19"/>
      <c r="GY415" s="19"/>
      <c r="GZ415" s="19"/>
      <c r="HA415" s="19"/>
      <c r="HB415" s="19"/>
      <c r="HC415" s="19"/>
      <c r="HD415" s="19"/>
      <c r="HE415" s="19"/>
      <c r="HF415" s="19"/>
      <c r="HG415" s="19"/>
      <c r="HH415" s="19"/>
      <c r="HI415" s="19"/>
      <c r="HJ415" s="19"/>
      <c r="HK415" s="19"/>
      <c r="HL415" s="19"/>
      <c r="HM415" s="19"/>
      <c r="HN415" s="19"/>
      <c r="HO415" s="19"/>
      <c r="HP415" s="19"/>
      <c r="HQ415" s="19"/>
      <c r="HR415" s="19"/>
      <c r="HS415" s="19"/>
      <c r="HT415" s="19"/>
      <c r="HU415" s="19"/>
      <c r="HV415" s="19"/>
      <c r="HW415" s="19"/>
      <c r="HX415" s="19"/>
      <c r="HY415" s="19"/>
      <c r="HZ415" s="19"/>
      <c r="IA415" s="19"/>
      <c r="IB415" s="19"/>
      <c r="IC415" s="19"/>
      <c r="ID415" s="19"/>
      <c r="IE415" s="19"/>
      <c r="IF415" s="19"/>
      <c r="IG415" s="19"/>
      <c r="IH415" s="19"/>
      <c r="II415" s="19"/>
      <c r="IJ415" s="19"/>
      <c r="IK415" s="19"/>
      <c r="IL415" s="19"/>
      <c r="IM415" s="19"/>
      <c r="IN415" s="19"/>
      <c r="IO415" s="19"/>
      <c r="IP415" s="19"/>
      <c r="IQ415" s="19"/>
      <c r="IR415" s="19"/>
      <c r="IS415" s="19"/>
      <c r="IT415" s="19"/>
    </row>
    <row r="416" spans="1:254" s="20" customFormat="1" ht="34.950000000000003" customHeight="1" outlineLevel="1" x14ac:dyDescent="0.4">
      <c r="A416" s="120"/>
      <c r="B416" s="166"/>
      <c r="C416" s="102"/>
      <c r="D416" s="132"/>
      <c r="E416" s="132"/>
      <c r="F416" s="132"/>
      <c r="G416" s="132"/>
      <c r="H416" s="18" t="s">
        <v>8</v>
      </c>
      <c r="I416" s="6">
        <v>333.15</v>
      </c>
      <c r="J416" s="6">
        <v>4.5</v>
      </c>
      <c r="K416" s="87">
        <f>J416/I416*100</f>
        <v>1.35074290859973</v>
      </c>
      <c r="L416" s="102"/>
      <c r="M416" s="102"/>
      <c r="N416" s="19"/>
      <c r="O416" s="19"/>
      <c r="P416" s="19"/>
      <c r="Q416" s="19"/>
      <c r="R416" s="19"/>
      <c r="S416" s="19"/>
      <c r="T416" s="19"/>
      <c r="U416" s="19"/>
      <c r="V416" s="19"/>
      <c r="W416" s="19"/>
      <c r="X416" s="19"/>
      <c r="Y416" s="19"/>
      <c r="Z416" s="19"/>
      <c r="AA416" s="19"/>
      <c r="AB416" s="19"/>
      <c r="AC416" s="19"/>
      <c r="AD416" s="19"/>
      <c r="AE416" s="19"/>
      <c r="AF416" s="19"/>
      <c r="AG416" s="19"/>
      <c r="AH416" s="19"/>
      <c r="AI416" s="19"/>
      <c r="AJ416" s="19"/>
      <c r="AK416" s="19"/>
      <c r="AL416" s="19"/>
      <c r="AM416" s="19"/>
      <c r="AN416" s="19"/>
      <c r="AO416" s="19"/>
      <c r="AP416" s="19"/>
      <c r="AQ416" s="19"/>
      <c r="AR416" s="19"/>
      <c r="AS416" s="19"/>
      <c r="AT416" s="19"/>
      <c r="AU416" s="19"/>
      <c r="AV416" s="19"/>
      <c r="AW416" s="19"/>
      <c r="AX416" s="19"/>
      <c r="AY416" s="19"/>
      <c r="AZ416" s="19"/>
      <c r="BA416" s="19"/>
      <c r="BB416" s="19"/>
      <c r="BC416" s="19"/>
      <c r="BD416" s="19"/>
      <c r="BE416" s="19"/>
      <c r="BF416" s="19"/>
      <c r="BG416" s="19"/>
      <c r="BH416" s="19"/>
      <c r="BI416" s="19"/>
      <c r="BJ416" s="19"/>
      <c r="BK416" s="19"/>
      <c r="BL416" s="19"/>
      <c r="BM416" s="19"/>
      <c r="BN416" s="19"/>
      <c r="BO416" s="19"/>
      <c r="BP416" s="19"/>
      <c r="BQ416" s="19"/>
      <c r="BR416" s="19"/>
      <c r="BS416" s="19"/>
      <c r="BT416" s="19"/>
      <c r="BU416" s="19"/>
      <c r="BV416" s="19"/>
      <c r="BW416" s="19"/>
      <c r="BX416" s="19"/>
      <c r="BY416" s="19"/>
      <c r="BZ416" s="19"/>
      <c r="CA416" s="19"/>
      <c r="CB416" s="19"/>
      <c r="CC416" s="19"/>
      <c r="CD416" s="19"/>
      <c r="CE416" s="19"/>
      <c r="CF416" s="19"/>
      <c r="CG416" s="19"/>
      <c r="CH416" s="19"/>
      <c r="CI416" s="19"/>
      <c r="CJ416" s="19"/>
      <c r="CK416" s="19"/>
      <c r="CL416" s="19"/>
      <c r="CM416" s="19"/>
      <c r="CN416" s="19"/>
      <c r="CO416" s="19"/>
      <c r="CP416" s="19"/>
      <c r="CQ416" s="19"/>
      <c r="CR416" s="19"/>
      <c r="CS416" s="19"/>
      <c r="CT416" s="19"/>
      <c r="CU416" s="19"/>
      <c r="CV416" s="19"/>
      <c r="CW416" s="19"/>
      <c r="CX416" s="19"/>
      <c r="CY416" s="19"/>
      <c r="CZ416" s="19"/>
      <c r="DA416" s="19"/>
      <c r="DB416" s="19"/>
      <c r="DC416" s="19"/>
      <c r="DD416" s="19"/>
      <c r="DE416" s="19"/>
      <c r="DF416" s="19"/>
      <c r="DG416" s="19"/>
      <c r="DH416" s="19"/>
      <c r="DI416" s="19"/>
      <c r="DJ416" s="19"/>
      <c r="DK416" s="19"/>
      <c r="DL416" s="19"/>
      <c r="DM416" s="19"/>
      <c r="DN416" s="19"/>
      <c r="DO416" s="19"/>
      <c r="DP416" s="19"/>
      <c r="DQ416" s="19"/>
      <c r="DR416" s="19"/>
      <c r="DS416" s="19"/>
      <c r="DT416" s="19"/>
      <c r="DU416" s="19"/>
      <c r="DV416" s="19"/>
      <c r="DW416" s="19"/>
      <c r="DX416" s="19"/>
      <c r="DY416" s="19"/>
      <c r="DZ416" s="19"/>
      <c r="EA416" s="19"/>
      <c r="EB416" s="19"/>
      <c r="EC416" s="19"/>
      <c r="ED416" s="19"/>
      <c r="EE416" s="19"/>
      <c r="EF416" s="19"/>
      <c r="EG416" s="19"/>
      <c r="EH416" s="19"/>
      <c r="EI416" s="19"/>
      <c r="EJ416" s="19"/>
      <c r="EK416" s="19"/>
      <c r="EL416" s="19"/>
      <c r="EM416" s="19"/>
      <c r="EN416" s="19"/>
      <c r="EO416" s="19"/>
      <c r="EP416" s="19"/>
      <c r="EQ416" s="19"/>
      <c r="ER416" s="19"/>
      <c r="ES416" s="19"/>
      <c r="ET416" s="19"/>
      <c r="EU416" s="19"/>
      <c r="EV416" s="19"/>
      <c r="EW416" s="19"/>
      <c r="EX416" s="19"/>
      <c r="EY416" s="19"/>
      <c r="EZ416" s="19"/>
      <c r="FA416" s="19"/>
      <c r="FB416" s="19"/>
      <c r="FC416" s="19"/>
      <c r="FD416" s="19"/>
      <c r="FE416" s="19"/>
      <c r="FF416" s="19"/>
      <c r="FG416" s="19"/>
      <c r="FH416" s="19"/>
      <c r="FI416" s="19"/>
      <c r="FJ416" s="19"/>
      <c r="FK416" s="19"/>
      <c r="FL416" s="19"/>
      <c r="FM416" s="19"/>
      <c r="FN416" s="19"/>
      <c r="FO416" s="19"/>
      <c r="FP416" s="19"/>
      <c r="FQ416" s="19"/>
      <c r="FR416" s="19"/>
      <c r="FS416" s="19"/>
      <c r="FT416" s="19"/>
      <c r="FU416" s="19"/>
      <c r="FV416" s="19"/>
      <c r="FW416" s="19"/>
      <c r="FX416" s="19"/>
      <c r="FY416" s="19"/>
      <c r="FZ416" s="19"/>
      <c r="GA416" s="19"/>
      <c r="GB416" s="19"/>
      <c r="GC416" s="19"/>
      <c r="GD416" s="19"/>
      <c r="GE416" s="19"/>
      <c r="GF416" s="19"/>
      <c r="GG416" s="19"/>
      <c r="GH416" s="19"/>
      <c r="GI416" s="19"/>
      <c r="GJ416" s="19"/>
      <c r="GK416" s="19"/>
      <c r="GL416" s="19"/>
      <c r="GM416" s="19"/>
      <c r="GN416" s="19"/>
      <c r="GO416" s="19"/>
      <c r="GP416" s="19"/>
      <c r="GQ416" s="19"/>
      <c r="GR416" s="19"/>
      <c r="GS416" s="19"/>
      <c r="GT416" s="19"/>
      <c r="GU416" s="19"/>
      <c r="GV416" s="19"/>
      <c r="GW416" s="19"/>
      <c r="GX416" s="19"/>
      <c r="GY416" s="19"/>
      <c r="GZ416" s="19"/>
      <c r="HA416" s="19"/>
      <c r="HB416" s="19"/>
      <c r="HC416" s="19"/>
      <c r="HD416" s="19"/>
      <c r="HE416" s="19"/>
      <c r="HF416" s="19"/>
      <c r="HG416" s="19"/>
      <c r="HH416" s="19"/>
      <c r="HI416" s="19"/>
      <c r="HJ416" s="19"/>
      <c r="HK416" s="19"/>
      <c r="HL416" s="19"/>
      <c r="HM416" s="19"/>
      <c r="HN416" s="19"/>
      <c r="HO416" s="19"/>
      <c r="HP416" s="19"/>
      <c r="HQ416" s="19"/>
      <c r="HR416" s="19"/>
      <c r="HS416" s="19"/>
      <c r="HT416" s="19"/>
      <c r="HU416" s="19"/>
      <c r="HV416" s="19"/>
      <c r="HW416" s="19"/>
      <c r="HX416" s="19"/>
      <c r="HY416" s="19"/>
      <c r="HZ416" s="19"/>
      <c r="IA416" s="19"/>
      <c r="IB416" s="19"/>
      <c r="IC416" s="19"/>
      <c r="ID416" s="19"/>
      <c r="IE416" s="19"/>
      <c r="IF416" s="19"/>
      <c r="IG416" s="19"/>
      <c r="IH416" s="19"/>
      <c r="II416" s="19"/>
      <c r="IJ416" s="19"/>
      <c r="IK416" s="19"/>
      <c r="IL416" s="19"/>
      <c r="IM416" s="19"/>
      <c r="IN416" s="19"/>
      <c r="IO416" s="19"/>
      <c r="IP416" s="19"/>
      <c r="IQ416" s="19"/>
      <c r="IR416" s="19"/>
      <c r="IS416" s="19"/>
      <c r="IT416" s="19"/>
    </row>
    <row r="417" spans="1:254" s="20" customFormat="1" ht="31.95" customHeight="1" outlineLevel="1" x14ac:dyDescent="0.4">
      <c r="A417" s="120"/>
      <c r="B417" s="159" t="s">
        <v>481</v>
      </c>
      <c r="C417" s="102"/>
      <c r="D417" s="132">
        <v>44562</v>
      </c>
      <c r="E417" s="132">
        <v>44926</v>
      </c>
      <c r="F417" s="132">
        <v>44562</v>
      </c>
      <c r="G417" s="132">
        <v>44926</v>
      </c>
      <c r="H417" s="18" t="s">
        <v>5</v>
      </c>
      <c r="I417" s="6">
        <f>I418+I419+I420</f>
        <v>753.02</v>
      </c>
      <c r="J417" s="6">
        <f t="shared" ref="J417" si="46">J418+J419+J420</f>
        <v>451.9</v>
      </c>
      <c r="K417" s="87">
        <f>J417/I417*100</f>
        <v>60.011686276592911</v>
      </c>
      <c r="L417" s="96" t="s">
        <v>596</v>
      </c>
      <c r="M417" s="96" t="s">
        <v>533</v>
      </c>
      <c r="N417" s="19"/>
      <c r="O417" s="19"/>
      <c r="P417" s="19"/>
      <c r="Q417" s="19"/>
      <c r="R417" s="19"/>
      <c r="S417" s="19"/>
      <c r="T417" s="19"/>
      <c r="U417" s="19"/>
      <c r="V417" s="19"/>
      <c r="W417" s="19"/>
      <c r="X417" s="19"/>
      <c r="Y417" s="19"/>
      <c r="Z417" s="19"/>
      <c r="AA417" s="19"/>
      <c r="AB417" s="19"/>
      <c r="AC417" s="19"/>
      <c r="AD417" s="19"/>
      <c r="AE417" s="19"/>
      <c r="AF417" s="19"/>
      <c r="AG417" s="19"/>
      <c r="AH417" s="19"/>
      <c r="AI417" s="19"/>
      <c r="AJ417" s="19"/>
      <c r="AK417" s="19"/>
      <c r="AL417" s="19"/>
      <c r="AM417" s="19"/>
      <c r="AN417" s="19"/>
      <c r="AO417" s="19"/>
      <c r="AP417" s="19"/>
      <c r="AQ417" s="19"/>
      <c r="AR417" s="19"/>
      <c r="AS417" s="19"/>
      <c r="AT417" s="19"/>
      <c r="AU417" s="19"/>
      <c r="AV417" s="19"/>
      <c r="AW417" s="19"/>
      <c r="AX417" s="19"/>
      <c r="AY417" s="19"/>
      <c r="AZ417" s="19"/>
      <c r="BA417" s="19"/>
      <c r="BB417" s="19"/>
      <c r="BC417" s="19"/>
      <c r="BD417" s="19"/>
      <c r="BE417" s="19"/>
      <c r="BF417" s="19"/>
      <c r="BG417" s="19"/>
      <c r="BH417" s="19"/>
      <c r="BI417" s="19"/>
      <c r="BJ417" s="19"/>
      <c r="BK417" s="19"/>
      <c r="BL417" s="19"/>
      <c r="BM417" s="19"/>
      <c r="BN417" s="19"/>
      <c r="BO417" s="19"/>
      <c r="BP417" s="19"/>
      <c r="BQ417" s="19"/>
      <c r="BR417" s="19"/>
      <c r="BS417" s="19"/>
      <c r="BT417" s="19"/>
      <c r="BU417" s="19"/>
      <c r="BV417" s="19"/>
      <c r="BW417" s="19"/>
      <c r="BX417" s="19"/>
      <c r="BY417" s="19"/>
      <c r="BZ417" s="19"/>
      <c r="CA417" s="19"/>
      <c r="CB417" s="19"/>
      <c r="CC417" s="19"/>
      <c r="CD417" s="19"/>
      <c r="CE417" s="19"/>
      <c r="CF417" s="19"/>
      <c r="CG417" s="19"/>
      <c r="CH417" s="19"/>
      <c r="CI417" s="19"/>
      <c r="CJ417" s="19"/>
      <c r="CK417" s="19"/>
      <c r="CL417" s="19"/>
      <c r="CM417" s="19"/>
      <c r="CN417" s="19"/>
      <c r="CO417" s="19"/>
      <c r="CP417" s="19"/>
      <c r="CQ417" s="19"/>
      <c r="CR417" s="19"/>
      <c r="CS417" s="19"/>
      <c r="CT417" s="19"/>
      <c r="CU417" s="19"/>
      <c r="CV417" s="19"/>
      <c r="CW417" s="19"/>
      <c r="CX417" s="19"/>
      <c r="CY417" s="19"/>
      <c r="CZ417" s="19"/>
      <c r="DA417" s="19"/>
      <c r="DB417" s="19"/>
      <c r="DC417" s="19"/>
      <c r="DD417" s="19"/>
      <c r="DE417" s="19"/>
      <c r="DF417" s="19"/>
      <c r="DG417" s="19"/>
      <c r="DH417" s="19"/>
      <c r="DI417" s="19"/>
      <c r="DJ417" s="19"/>
      <c r="DK417" s="19"/>
      <c r="DL417" s="19"/>
      <c r="DM417" s="19"/>
      <c r="DN417" s="19"/>
      <c r="DO417" s="19"/>
      <c r="DP417" s="19"/>
      <c r="DQ417" s="19"/>
      <c r="DR417" s="19"/>
      <c r="DS417" s="19"/>
      <c r="DT417" s="19"/>
      <c r="DU417" s="19"/>
      <c r="DV417" s="19"/>
      <c r="DW417" s="19"/>
      <c r="DX417" s="19"/>
      <c r="DY417" s="19"/>
      <c r="DZ417" s="19"/>
      <c r="EA417" s="19"/>
      <c r="EB417" s="19"/>
      <c r="EC417" s="19"/>
      <c r="ED417" s="19"/>
      <c r="EE417" s="19"/>
      <c r="EF417" s="19"/>
      <c r="EG417" s="19"/>
      <c r="EH417" s="19"/>
      <c r="EI417" s="19"/>
      <c r="EJ417" s="19"/>
      <c r="EK417" s="19"/>
      <c r="EL417" s="19"/>
      <c r="EM417" s="19"/>
      <c r="EN417" s="19"/>
      <c r="EO417" s="19"/>
      <c r="EP417" s="19"/>
      <c r="EQ417" s="19"/>
      <c r="ER417" s="19"/>
      <c r="ES417" s="19"/>
      <c r="ET417" s="19"/>
      <c r="EU417" s="19"/>
      <c r="EV417" s="19"/>
      <c r="EW417" s="19"/>
      <c r="EX417" s="19"/>
      <c r="EY417" s="19"/>
      <c r="EZ417" s="19"/>
      <c r="FA417" s="19"/>
      <c r="FB417" s="19"/>
      <c r="FC417" s="19"/>
      <c r="FD417" s="19"/>
      <c r="FE417" s="19"/>
      <c r="FF417" s="19"/>
      <c r="FG417" s="19"/>
      <c r="FH417" s="19"/>
      <c r="FI417" s="19"/>
      <c r="FJ417" s="19"/>
      <c r="FK417" s="19"/>
      <c r="FL417" s="19"/>
      <c r="FM417" s="19"/>
      <c r="FN417" s="19"/>
      <c r="FO417" s="19"/>
      <c r="FP417" s="19"/>
      <c r="FQ417" s="19"/>
      <c r="FR417" s="19"/>
      <c r="FS417" s="19"/>
      <c r="FT417" s="19"/>
      <c r="FU417" s="19"/>
      <c r="FV417" s="19"/>
      <c r="FW417" s="19"/>
      <c r="FX417" s="19"/>
      <c r="FY417" s="19"/>
      <c r="FZ417" s="19"/>
      <c r="GA417" s="19"/>
      <c r="GB417" s="19"/>
      <c r="GC417" s="19"/>
      <c r="GD417" s="19"/>
      <c r="GE417" s="19"/>
      <c r="GF417" s="19"/>
      <c r="GG417" s="19"/>
      <c r="GH417" s="19"/>
      <c r="GI417" s="19"/>
      <c r="GJ417" s="19"/>
      <c r="GK417" s="19"/>
      <c r="GL417" s="19"/>
      <c r="GM417" s="19"/>
      <c r="GN417" s="19"/>
      <c r="GO417" s="19"/>
      <c r="GP417" s="19"/>
      <c r="GQ417" s="19"/>
      <c r="GR417" s="19"/>
      <c r="GS417" s="19"/>
      <c r="GT417" s="19"/>
      <c r="GU417" s="19"/>
      <c r="GV417" s="19"/>
      <c r="GW417" s="19"/>
      <c r="GX417" s="19"/>
      <c r="GY417" s="19"/>
      <c r="GZ417" s="19"/>
      <c r="HA417" s="19"/>
      <c r="HB417" s="19"/>
      <c r="HC417" s="19"/>
      <c r="HD417" s="19"/>
      <c r="HE417" s="19"/>
      <c r="HF417" s="19"/>
      <c r="HG417" s="19"/>
      <c r="HH417" s="19"/>
      <c r="HI417" s="19"/>
      <c r="HJ417" s="19"/>
      <c r="HK417" s="19"/>
      <c r="HL417" s="19"/>
      <c r="HM417" s="19"/>
      <c r="HN417" s="19"/>
      <c r="HO417" s="19"/>
      <c r="HP417" s="19"/>
      <c r="HQ417" s="19"/>
      <c r="HR417" s="19"/>
      <c r="HS417" s="19"/>
      <c r="HT417" s="19"/>
      <c r="HU417" s="19"/>
      <c r="HV417" s="19"/>
      <c r="HW417" s="19"/>
      <c r="HX417" s="19"/>
      <c r="HY417" s="19"/>
      <c r="HZ417" s="19"/>
      <c r="IA417" s="19"/>
      <c r="IB417" s="19"/>
      <c r="IC417" s="19"/>
      <c r="ID417" s="19"/>
      <c r="IE417" s="19"/>
      <c r="IF417" s="19"/>
      <c r="IG417" s="19"/>
      <c r="IH417" s="19"/>
      <c r="II417" s="19"/>
      <c r="IJ417" s="19"/>
      <c r="IK417" s="19"/>
      <c r="IL417" s="19"/>
      <c r="IM417" s="19"/>
      <c r="IN417" s="19"/>
      <c r="IO417" s="19"/>
      <c r="IP417" s="19"/>
      <c r="IQ417" s="19"/>
      <c r="IR417" s="19"/>
      <c r="IS417" s="19"/>
      <c r="IT417" s="19"/>
    </row>
    <row r="418" spans="1:254" s="20" customFormat="1" ht="46.2" customHeight="1" outlineLevel="1" x14ac:dyDescent="0.4">
      <c r="A418" s="120"/>
      <c r="B418" s="160"/>
      <c r="C418" s="102"/>
      <c r="D418" s="132"/>
      <c r="E418" s="132"/>
      <c r="F418" s="132"/>
      <c r="G418" s="132"/>
      <c r="H418" s="18" t="s">
        <v>6</v>
      </c>
      <c r="I418" s="6">
        <v>0</v>
      </c>
      <c r="J418" s="6">
        <v>0</v>
      </c>
      <c r="K418" s="87">
        <v>0</v>
      </c>
      <c r="L418" s="96"/>
      <c r="M418" s="96"/>
      <c r="N418" s="19"/>
      <c r="O418" s="19"/>
      <c r="P418" s="19"/>
      <c r="Q418" s="19"/>
      <c r="R418" s="19"/>
      <c r="S418" s="19"/>
      <c r="T418" s="19"/>
      <c r="U418" s="19"/>
      <c r="V418" s="19"/>
      <c r="W418" s="19"/>
      <c r="X418" s="19"/>
      <c r="Y418" s="19"/>
      <c r="Z418" s="19"/>
      <c r="AA418" s="19"/>
      <c r="AB418" s="19"/>
      <c r="AC418" s="19"/>
      <c r="AD418" s="19"/>
      <c r="AE418" s="19"/>
      <c r="AF418" s="19"/>
      <c r="AG418" s="19"/>
      <c r="AH418" s="19"/>
      <c r="AI418" s="19"/>
      <c r="AJ418" s="19"/>
      <c r="AK418" s="19"/>
      <c r="AL418" s="19"/>
      <c r="AM418" s="19"/>
      <c r="AN418" s="19"/>
      <c r="AO418" s="19"/>
      <c r="AP418" s="19"/>
      <c r="AQ418" s="19"/>
      <c r="AR418" s="19"/>
      <c r="AS418" s="19"/>
      <c r="AT418" s="19"/>
      <c r="AU418" s="19"/>
      <c r="AV418" s="19"/>
      <c r="AW418" s="19"/>
      <c r="AX418" s="19"/>
      <c r="AY418" s="19"/>
      <c r="AZ418" s="19"/>
      <c r="BA418" s="19"/>
      <c r="BB418" s="19"/>
      <c r="BC418" s="19"/>
      <c r="BD418" s="19"/>
      <c r="BE418" s="19"/>
      <c r="BF418" s="19"/>
      <c r="BG418" s="19"/>
      <c r="BH418" s="19"/>
      <c r="BI418" s="19"/>
      <c r="BJ418" s="19"/>
      <c r="BK418" s="19"/>
      <c r="BL418" s="19"/>
      <c r="BM418" s="19"/>
      <c r="BN418" s="19"/>
      <c r="BO418" s="19"/>
      <c r="BP418" s="19"/>
      <c r="BQ418" s="19"/>
      <c r="BR418" s="19"/>
      <c r="BS418" s="19"/>
      <c r="BT418" s="19"/>
      <c r="BU418" s="19"/>
      <c r="BV418" s="19"/>
      <c r="BW418" s="19"/>
      <c r="BX418" s="19"/>
      <c r="BY418" s="19"/>
      <c r="BZ418" s="19"/>
      <c r="CA418" s="19"/>
      <c r="CB418" s="19"/>
      <c r="CC418" s="19"/>
      <c r="CD418" s="19"/>
      <c r="CE418" s="19"/>
      <c r="CF418" s="19"/>
      <c r="CG418" s="19"/>
      <c r="CH418" s="19"/>
      <c r="CI418" s="19"/>
      <c r="CJ418" s="19"/>
      <c r="CK418" s="19"/>
      <c r="CL418" s="19"/>
      <c r="CM418" s="19"/>
      <c r="CN418" s="19"/>
      <c r="CO418" s="19"/>
      <c r="CP418" s="19"/>
      <c r="CQ418" s="19"/>
      <c r="CR418" s="19"/>
      <c r="CS418" s="19"/>
      <c r="CT418" s="19"/>
      <c r="CU418" s="19"/>
      <c r="CV418" s="19"/>
      <c r="CW418" s="19"/>
      <c r="CX418" s="19"/>
      <c r="CY418" s="19"/>
      <c r="CZ418" s="19"/>
      <c r="DA418" s="19"/>
      <c r="DB418" s="19"/>
      <c r="DC418" s="19"/>
      <c r="DD418" s="19"/>
      <c r="DE418" s="19"/>
      <c r="DF418" s="19"/>
      <c r="DG418" s="19"/>
      <c r="DH418" s="19"/>
      <c r="DI418" s="19"/>
      <c r="DJ418" s="19"/>
      <c r="DK418" s="19"/>
      <c r="DL418" s="19"/>
      <c r="DM418" s="19"/>
      <c r="DN418" s="19"/>
      <c r="DO418" s="19"/>
      <c r="DP418" s="19"/>
      <c r="DQ418" s="19"/>
      <c r="DR418" s="19"/>
      <c r="DS418" s="19"/>
      <c r="DT418" s="19"/>
      <c r="DU418" s="19"/>
      <c r="DV418" s="19"/>
      <c r="DW418" s="19"/>
      <c r="DX418" s="19"/>
      <c r="DY418" s="19"/>
      <c r="DZ418" s="19"/>
      <c r="EA418" s="19"/>
      <c r="EB418" s="19"/>
      <c r="EC418" s="19"/>
      <c r="ED418" s="19"/>
      <c r="EE418" s="19"/>
      <c r="EF418" s="19"/>
      <c r="EG418" s="19"/>
      <c r="EH418" s="19"/>
      <c r="EI418" s="19"/>
      <c r="EJ418" s="19"/>
      <c r="EK418" s="19"/>
      <c r="EL418" s="19"/>
      <c r="EM418" s="19"/>
      <c r="EN418" s="19"/>
      <c r="EO418" s="19"/>
      <c r="EP418" s="19"/>
      <c r="EQ418" s="19"/>
      <c r="ER418" s="19"/>
      <c r="ES418" s="19"/>
      <c r="ET418" s="19"/>
      <c r="EU418" s="19"/>
      <c r="EV418" s="19"/>
      <c r="EW418" s="19"/>
      <c r="EX418" s="19"/>
      <c r="EY418" s="19"/>
      <c r="EZ418" s="19"/>
      <c r="FA418" s="19"/>
      <c r="FB418" s="19"/>
      <c r="FC418" s="19"/>
      <c r="FD418" s="19"/>
      <c r="FE418" s="19"/>
      <c r="FF418" s="19"/>
      <c r="FG418" s="19"/>
      <c r="FH418" s="19"/>
      <c r="FI418" s="19"/>
      <c r="FJ418" s="19"/>
      <c r="FK418" s="19"/>
      <c r="FL418" s="19"/>
      <c r="FM418" s="19"/>
      <c r="FN418" s="19"/>
      <c r="FO418" s="19"/>
      <c r="FP418" s="19"/>
      <c r="FQ418" s="19"/>
      <c r="FR418" s="19"/>
      <c r="FS418" s="19"/>
      <c r="FT418" s="19"/>
      <c r="FU418" s="19"/>
      <c r="FV418" s="19"/>
      <c r="FW418" s="19"/>
      <c r="FX418" s="19"/>
      <c r="FY418" s="19"/>
      <c r="FZ418" s="19"/>
      <c r="GA418" s="19"/>
      <c r="GB418" s="19"/>
      <c r="GC418" s="19"/>
      <c r="GD418" s="19"/>
      <c r="GE418" s="19"/>
      <c r="GF418" s="19"/>
      <c r="GG418" s="19"/>
      <c r="GH418" s="19"/>
      <c r="GI418" s="19"/>
      <c r="GJ418" s="19"/>
      <c r="GK418" s="19"/>
      <c r="GL418" s="19"/>
      <c r="GM418" s="19"/>
      <c r="GN418" s="19"/>
      <c r="GO418" s="19"/>
      <c r="GP418" s="19"/>
      <c r="GQ418" s="19"/>
      <c r="GR418" s="19"/>
      <c r="GS418" s="19"/>
      <c r="GT418" s="19"/>
      <c r="GU418" s="19"/>
      <c r="GV418" s="19"/>
      <c r="GW418" s="19"/>
      <c r="GX418" s="19"/>
      <c r="GY418" s="19"/>
      <c r="GZ418" s="19"/>
      <c r="HA418" s="19"/>
      <c r="HB418" s="19"/>
      <c r="HC418" s="19"/>
      <c r="HD418" s="19"/>
      <c r="HE418" s="19"/>
      <c r="HF418" s="19"/>
      <c r="HG418" s="19"/>
      <c r="HH418" s="19"/>
      <c r="HI418" s="19"/>
      <c r="HJ418" s="19"/>
      <c r="HK418" s="19"/>
      <c r="HL418" s="19"/>
      <c r="HM418" s="19"/>
      <c r="HN418" s="19"/>
      <c r="HO418" s="19"/>
      <c r="HP418" s="19"/>
      <c r="HQ418" s="19"/>
      <c r="HR418" s="19"/>
      <c r="HS418" s="19"/>
      <c r="HT418" s="19"/>
      <c r="HU418" s="19"/>
      <c r="HV418" s="19"/>
      <c r="HW418" s="19"/>
      <c r="HX418" s="19"/>
      <c r="HY418" s="19"/>
      <c r="HZ418" s="19"/>
      <c r="IA418" s="19"/>
      <c r="IB418" s="19"/>
      <c r="IC418" s="19"/>
      <c r="ID418" s="19"/>
      <c r="IE418" s="19"/>
      <c r="IF418" s="19"/>
      <c r="IG418" s="19"/>
      <c r="IH418" s="19"/>
      <c r="II418" s="19"/>
      <c r="IJ418" s="19"/>
      <c r="IK418" s="19"/>
      <c r="IL418" s="19"/>
      <c r="IM418" s="19"/>
      <c r="IN418" s="19"/>
      <c r="IO418" s="19"/>
      <c r="IP418" s="19"/>
      <c r="IQ418" s="19"/>
      <c r="IR418" s="19"/>
      <c r="IS418" s="19"/>
      <c r="IT418" s="19"/>
    </row>
    <row r="419" spans="1:254" s="20" customFormat="1" ht="46.2" customHeight="1" outlineLevel="1" x14ac:dyDescent="0.4">
      <c r="A419" s="120"/>
      <c r="B419" s="160"/>
      <c r="C419" s="102"/>
      <c r="D419" s="132"/>
      <c r="E419" s="132"/>
      <c r="F419" s="132"/>
      <c r="G419" s="132"/>
      <c r="H419" s="18" t="s">
        <v>7</v>
      </c>
      <c r="I419" s="6">
        <v>745.5</v>
      </c>
      <c r="J419" s="6">
        <v>447.4</v>
      </c>
      <c r="K419" s="87">
        <f>J419/I419*100</f>
        <v>60.01341381623071</v>
      </c>
      <c r="L419" s="96"/>
      <c r="M419" s="96"/>
      <c r="N419" s="19"/>
      <c r="O419" s="19"/>
      <c r="P419" s="19"/>
      <c r="Q419" s="19"/>
      <c r="R419" s="19"/>
      <c r="S419" s="19"/>
      <c r="T419" s="19"/>
      <c r="U419" s="19"/>
      <c r="V419" s="19"/>
      <c r="W419" s="19"/>
      <c r="X419" s="19"/>
      <c r="Y419" s="19"/>
      <c r="Z419" s="19"/>
      <c r="AA419" s="19"/>
      <c r="AB419" s="19"/>
      <c r="AC419" s="19"/>
      <c r="AD419" s="19"/>
      <c r="AE419" s="19"/>
      <c r="AF419" s="19"/>
      <c r="AG419" s="19"/>
      <c r="AH419" s="19"/>
      <c r="AI419" s="19"/>
      <c r="AJ419" s="19"/>
      <c r="AK419" s="19"/>
      <c r="AL419" s="19"/>
      <c r="AM419" s="19"/>
      <c r="AN419" s="19"/>
      <c r="AO419" s="19"/>
      <c r="AP419" s="19"/>
      <c r="AQ419" s="19"/>
      <c r="AR419" s="19"/>
      <c r="AS419" s="19"/>
      <c r="AT419" s="19"/>
      <c r="AU419" s="19"/>
      <c r="AV419" s="19"/>
      <c r="AW419" s="19"/>
      <c r="AX419" s="19"/>
      <c r="AY419" s="19"/>
      <c r="AZ419" s="19"/>
      <c r="BA419" s="19"/>
      <c r="BB419" s="19"/>
      <c r="BC419" s="19"/>
      <c r="BD419" s="19"/>
      <c r="BE419" s="19"/>
      <c r="BF419" s="19"/>
      <c r="BG419" s="19"/>
      <c r="BH419" s="19"/>
      <c r="BI419" s="19"/>
      <c r="BJ419" s="19"/>
      <c r="BK419" s="19"/>
      <c r="BL419" s="19"/>
      <c r="BM419" s="19"/>
      <c r="BN419" s="19"/>
      <c r="BO419" s="19"/>
      <c r="BP419" s="19"/>
      <c r="BQ419" s="19"/>
      <c r="BR419" s="19"/>
      <c r="BS419" s="19"/>
      <c r="BT419" s="19"/>
      <c r="BU419" s="19"/>
      <c r="BV419" s="19"/>
      <c r="BW419" s="19"/>
      <c r="BX419" s="19"/>
      <c r="BY419" s="19"/>
      <c r="BZ419" s="19"/>
      <c r="CA419" s="19"/>
      <c r="CB419" s="19"/>
      <c r="CC419" s="19"/>
      <c r="CD419" s="19"/>
      <c r="CE419" s="19"/>
      <c r="CF419" s="19"/>
      <c r="CG419" s="19"/>
      <c r="CH419" s="19"/>
      <c r="CI419" s="19"/>
      <c r="CJ419" s="19"/>
      <c r="CK419" s="19"/>
      <c r="CL419" s="19"/>
      <c r="CM419" s="19"/>
      <c r="CN419" s="19"/>
      <c r="CO419" s="19"/>
      <c r="CP419" s="19"/>
      <c r="CQ419" s="19"/>
      <c r="CR419" s="19"/>
      <c r="CS419" s="19"/>
      <c r="CT419" s="19"/>
      <c r="CU419" s="19"/>
      <c r="CV419" s="19"/>
      <c r="CW419" s="19"/>
      <c r="CX419" s="19"/>
      <c r="CY419" s="19"/>
      <c r="CZ419" s="19"/>
      <c r="DA419" s="19"/>
      <c r="DB419" s="19"/>
      <c r="DC419" s="19"/>
      <c r="DD419" s="19"/>
      <c r="DE419" s="19"/>
      <c r="DF419" s="19"/>
      <c r="DG419" s="19"/>
      <c r="DH419" s="19"/>
      <c r="DI419" s="19"/>
      <c r="DJ419" s="19"/>
      <c r="DK419" s="19"/>
      <c r="DL419" s="19"/>
      <c r="DM419" s="19"/>
      <c r="DN419" s="19"/>
      <c r="DO419" s="19"/>
      <c r="DP419" s="19"/>
      <c r="DQ419" s="19"/>
      <c r="DR419" s="19"/>
      <c r="DS419" s="19"/>
      <c r="DT419" s="19"/>
      <c r="DU419" s="19"/>
      <c r="DV419" s="19"/>
      <c r="DW419" s="19"/>
      <c r="DX419" s="19"/>
      <c r="DY419" s="19"/>
      <c r="DZ419" s="19"/>
      <c r="EA419" s="19"/>
      <c r="EB419" s="19"/>
      <c r="EC419" s="19"/>
      <c r="ED419" s="19"/>
      <c r="EE419" s="19"/>
      <c r="EF419" s="19"/>
      <c r="EG419" s="19"/>
      <c r="EH419" s="19"/>
      <c r="EI419" s="19"/>
      <c r="EJ419" s="19"/>
      <c r="EK419" s="19"/>
      <c r="EL419" s="19"/>
      <c r="EM419" s="19"/>
      <c r="EN419" s="19"/>
      <c r="EO419" s="19"/>
      <c r="EP419" s="19"/>
      <c r="EQ419" s="19"/>
      <c r="ER419" s="19"/>
      <c r="ES419" s="19"/>
      <c r="ET419" s="19"/>
      <c r="EU419" s="19"/>
      <c r="EV419" s="19"/>
      <c r="EW419" s="19"/>
      <c r="EX419" s="19"/>
      <c r="EY419" s="19"/>
      <c r="EZ419" s="19"/>
      <c r="FA419" s="19"/>
      <c r="FB419" s="19"/>
      <c r="FC419" s="19"/>
      <c r="FD419" s="19"/>
      <c r="FE419" s="19"/>
      <c r="FF419" s="19"/>
      <c r="FG419" s="19"/>
      <c r="FH419" s="19"/>
      <c r="FI419" s="19"/>
      <c r="FJ419" s="19"/>
      <c r="FK419" s="19"/>
      <c r="FL419" s="19"/>
      <c r="FM419" s="19"/>
      <c r="FN419" s="19"/>
      <c r="FO419" s="19"/>
      <c r="FP419" s="19"/>
      <c r="FQ419" s="19"/>
      <c r="FR419" s="19"/>
      <c r="FS419" s="19"/>
      <c r="FT419" s="19"/>
      <c r="FU419" s="19"/>
      <c r="FV419" s="19"/>
      <c r="FW419" s="19"/>
      <c r="FX419" s="19"/>
      <c r="FY419" s="19"/>
      <c r="FZ419" s="19"/>
      <c r="GA419" s="19"/>
      <c r="GB419" s="19"/>
      <c r="GC419" s="19"/>
      <c r="GD419" s="19"/>
      <c r="GE419" s="19"/>
      <c r="GF419" s="19"/>
      <c r="GG419" s="19"/>
      <c r="GH419" s="19"/>
      <c r="GI419" s="19"/>
      <c r="GJ419" s="19"/>
      <c r="GK419" s="19"/>
      <c r="GL419" s="19"/>
      <c r="GM419" s="19"/>
      <c r="GN419" s="19"/>
      <c r="GO419" s="19"/>
      <c r="GP419" s="19"/>
      <c r="GQ419" s="19"/>
      <c r="GR419" s="19"/>
      <c r="GS419" s="19"/>
      <c r="GT419" s="19"/>
      <c r="GU419" s="19"/>
      <c r="GV419" s="19"/>
      <c r="GW419" s="19"/>
      <c r="GX419" s="19"/>
      <c r="GY419" s="19"/>
      <c r="GZ419" s="19"/>
      <c r="HA419" s="19"/>
      <c r="HB419" s="19"/>
      <c r="HC419" s="19"/>
      <c r="HD419" s="19"/>
      <c r="HE419" s="19"/>
      <c r="HF419" s="19"/>
      <c r="HG419" s="19"/>
      <c r="HH419" s="19"/>
      <c r="HI419" s="19"/>
      <c r="HJ419" s="19"/>
      <c r="HK419" s="19"/>
      <c r="HL419" s="19"/>
      <c r="HM419" s="19"/>
      <c r="HN419" s="19"/>
      <c r="HO419" s="19"/>
      <c r="HP419" s="19"/>
      <c r="HQ419" s="19"/>
      <c r="HR419" s="19"/>
      <c r="HS419" s="19"/>
      <c r="HT419" s="19"/>
      <c r="HU419" s="19"/>
      <c r="HV419" s="19"/>
      <c r="HW419" s="19"/>
      <c r="HX419" s="19"/>
      <c r="HY419" s="19"/>
      <c r="HZ419" s="19"/>
      <c r="IA419" s="19"/>
      <c r="IB419" s="19"/>
      <c r="IC419" s="19"/>
      <c r="ID419" s="19"/>
      <c r="IE419" s="19"/>
      <c r="IF419" s="19"/>
      <c r="IG419" s="19"/>
      <c r="IH419" s="19"/>
      <c r="II419" s="19"/>
      <c r="IJ419" s="19"/>
      <c r="IK419" s="19"/>
      <c r="IL419" s="19"/>
      <c r="IM419" s="19"/>
      <c r="IN419" s="19"/>
      <c r="IO419" s="19"/>
      <c r="IP419" s="19"/>
      <c r="IQ419" s="19"/>
      <c r="IR419" s="19"/>
      <c r="IS419" s="19"/>
      <c r="IT419" s="19"/>
    </row>
    <row r="420" spans="1:254" s="20" customFormat="1" ht="105" customHeight="1" outlineLevel="1" x14ac:dyDescent="0.4">
      <c r="A420" s="120"/>
      <c r="B420" s="160"/>
      <c r="C420" s="102"/>
      <c r="D420" s="132"/>
      <c r="E420" s="132"/>
      <c r="F420" s="132"/>
      <c r="G420" s="132"/>
      <c r="H420" s="18" t="s">
        <v>8</v>
      </c>
      <c r="I420" s="6">
        <v>7.52</v>
      </c>
      <c r="J420" s="6">
        <v>4.5</v>
      </c>
      <c r="K420" s="87">
        <f>J420/I420*100</f>
        <v>59.840425531914896</v>
      </c>
      <c r="L420" s="96"/>
      <c r="M420" s="96"/>
      <c r="N420" s="19"/>
      <c r="O420" s="19"/>
      <c r="P420" s="19"/>
      <c r="Q420" s="19"/>
      <c r="R420" s="19"/>
      <c r="S420" s="19"/>
      <c r="T420" s="19"/>
      <c r="U420" s="19"/>
      <c r="V420" s="19"/>
      <c r="W420" s="19"/>
      <c r="X420" s="19"/>
      <c r="Y420" s="19"/>
      <c r="Z420" s="19"/>
      <c r="AA420" s="19"/>
      <c r="AB420" s="19"/>
      <c r="AC420" s="19"/>
      <c r="AD420" s="19"/>
      <c r="AE420" s="19"/>
      <c r="AF420" s="19"/>
      <c r="AG420" s="19"/>
      <c r="AH420" s="19"/>
      <c r="AI420" s="19"/>
      <c r="AJ420" s="19"/>
      <c r="AK420" s="19"/>
      <c r="AL420" s="19"/>
      <c r="AM420" s="19"/>
      <c r="AN420" s="19"/>
      <c r="AO420" s="19"/>
      <c r="AP420" s="19"/>
      <c r="AQ420" s="19"/>
      <c r="AR420" s="19"/>
      <c r="AS420" s="19"/>
      <c r="AT420" s="19"/>
      <c r="AU420" s="19"/>
      <c r="AV420" s="19"/>
      <c r="AW420" s="19"/>
      <c r="AX420" s="19"/>
      <c r="AY420" s="19"/>
      <c r="AZ420" s="19"/>
      <c r="BA420" s="19"/>
      <c r="BB420" s="19"/>
      <c r="BC420" s="19"/>
      <c r="BD420" s="19"/>
      <c r="BE420" s="19"/>
      <c r="BF420" s="19"/>
      <c r="BG420" s="19"/>
      <c r="BH420" s="19"/>
      <c r="BI420" s="19"/>
      <c r="BJ420" s="19"/>
      <c r="BK420" s="19"/>
      <c r="BL420" s="19"/>
      <c r="BM420" s="19"/>
      <c r="BN420" s="19"/>
      <c r="BO420" s="19"/>
      <c r="BP420" s="19"/>
      <c r="BQ420" s="19"/>
      <c r="BR420" s="19"/>
      <c r="BS420" s="19"/>
      <c r="BT420" s="19"/>
      <c r="BU420" s="19"/>
      <c r="BV420" s="19"/>
      <c r="BW420" s="19"/>
      <c r="BX420" s="19"/>
      <c r="BY420" s="19"/>
      <c r="BZ420" s="19"/>
      <c r="CA420" s="19"/>
      <c r="CB420" s="19"/>
      <c r="CC420" s="19"/>
      <c r="CD420" s="19"/>
      <c r="CE420" s="19"/>
      <c r="CF420" s="19"/>
      <c r="CG420" s="19"/>
      <c r="CH420" s="19"/>
      <c r="CI420" s="19"/>
      <c r="CJ420" s="19"/>
      <c r="CK420" s="19"/>
      <c r="CL420" s="19"/>
      <c r="CM420" s="19"/>
      <c r="CN420" s="19"/>
      <c r="CO420" s="19"/>
      <c r="CP420" s="19"/>
      <c r="CQ420" s="19"/>
      <c r="CR420" s="19"/>
      <c r="CS420" s="19"/>
      <c r="CT420" s="19"/>
      <c r="CU420" s="19"/>
      <c r="CV420" s="19"/>
      <c r="CW420" s="19"/>
      <c r="CX420" s="19"/>
      <c r="CY420" s="19"/>
      <c r="CZ420" s="19"/>
      <c r="DA420" s="19"/>
      <c r="DB420" s="19"/>
      <c r="DC420" s="19"/>
      <c r="DD420" s="19"/>
      <c r="DE420" s="19"/>
      <c r="DF420" s="19"/>
      <c r="DG420" s="19"/>
      <c r="DH420" s="19"/>
      <c r="DI420" s="19"/>
      <c r="DJ420" s="19"/>
      <c r="DK420" s="19"/>
      <c r="DL420" s="19"/>
      <c r="DM420" s="19"/>
      <c r="DN420" s="19"/>
      <c r="DO420" s="19"/>
      <c r="DP420" s="19"/>
      <c r="DQ420" s="19"/>
      <c r="DR420" s="19"/>
      <c r="DS420" s="19"/>
      <c r="DT420" s="19"/>
      <c r="DU420" s="19"/>
      <c r="DV420" s="19"/>
      <c r="DW420" s="19"/>
      <c r="DX420" s="19"/>
      <c r="DY420" s="19"/>
      <c r="DZ420" s="19"/>
      <c r="EA420" s="19"/>
      <c r="EB420" s="19"/>
      <c r="EC420" s="19"/>
      <c r="ED420" s="19"/>
      <c r="EE420" s="19"/>
      <c r="EF420" s="19"/>
      <c r="EG420" s="19"/>
      <c r="EH420" s="19"/>
      <c r="EI420" s="19"/>
      <c r="EJ420" s="19"/>
      <c r="EK420" s="19"/>
      <c r="EL420" s="19"/>
      <c r="EM420" s="19"/>
      <c r="EN420" s="19"/>
      <c r="EO420" s="19"/>
      <c r="EP420" s="19"/>
      <c r="EQ420" s="19"/>
      <c r="ER420" s="19"/>
      <c r="ES420" s="19"/>
      <c r="ET420" s="19"/>
      <c r="EU420" s="19"/>
      <c r="EV420" s="19"/>
      <c r="EW420" s="19"/>
      <c r="EX420" s="19"/>
      <c r="EY420" s="19"/>
      <c r="EZ420" s="19"/>
      <c r="FA420" s="19"/>
      <c r="FB420" s="19"/>
      <c r="FC420" s="19"/>
      <c r="FD420" s="19"/>
      <c r="FE420" s="19"/>
      <c r="FF420" s="19"/>
      <c r="FG420" s="19"/>
      <c r="FH420" s="19"/>
      <c r="FI420" s="19"/>
      <c r="FJ420" s="19"/>
      <c r="FK420" s="19"/>
      <c r="FL420" s="19"/>
      <c r="FM420" s="19"/>
      <c r="FN420" s="19"/>
      <c r="FO420" s="19"/>
      <c r="FP420" s="19"/>
      <c r="FQ420" s="19"/>
      <c r="FR420" s="19"/>
      <c r="FS420" s="19"/>
      <c r="FT420" s="19"/>
      <c r="FU420" s="19"/>
      <c r="FV420" s="19"/>
      <c r="FW420" s="19"/>
      <c r="FX420" s="19"/>
      <c r="FY420" s="19"/>
      <c r="FZ420" s="19"/>
      <c r="GA420" s="19"/>
      <c r="GB420" s="19"/>
      <c r="GC420" s="19"/>
      <c r="GD420" s="19"/>
      <c r="GE420" s="19"/>
      <c r="GF420" s="19"/>
      <c r="GG420" s="19"/>
      <c r="GH420" s="19"/>
      <c r="GI420" s="19"/>
      <c r="GJ420" s="19"/>
      <c r="GK420" s="19"/>
      <c r="GL420" s="19"/>
      <c r="GM420" s="19"/>
      <c r="GN420" s="19"/>
      <c r="GO420" s="19"/>
      <c r="GP420" s="19"/>
      <c r="GQ420" s="19"/>
      <c r="GR420" s="19"/>
      <c r="GS420" s="19"/>
      <c r="GT420" s="19"/>
      <c r="GU420" s="19"/>
      <c r="GV420" s="19"/>
      <c r="GW420" s="19"/>
      <c r="GX420" s="19"/>
      <c r="GY420" s="19"/>
      <c r="GZ420" s="19"/>
      <c r="HA420" s="19"/>
      <c r="HB420" s="19"/>
      <c r="HC420" s="19"/>
      <c r="HD420" s="19"/>
      <c r="HE420" s="19"/>
      <c r="HF420" s="19"/>
      <c r="HG420" s="19"/>
      <c r="HH420" s="19"/>
      <c r="HI420" s="19"/>
      <c r="HJ420" s="19"/>
      <c r="HK420" s="19"/>
      <c r="HL420" s="19"/>
      <c r="HM420" s="19"/>
      <c r="HN420" s="19"/>
      <c r="HO420" s="19"/>
      <c r="HP420" s="19"/>
      <c r="HQ420" s="19"/>
      <c r="HR420" s="19"/>
      <c r="HS420" s="19"/>
      <c r="HT420" s="19"/>
      <c r="HU420" s="19"/>
      <c r="HV420" s="19"/>
      <c r="HW420" s="19"/>
      <c r="HX420" s="19"/>
      <c r="HY420" s="19"/>
      <c r="HZ420" s="19"/>
      <c r="IA420" s="19"/>
      <c r="IB420" s="19"/>
      <c r="IC420" s="19"/>
      <c r="ID420" s="19"/>
      <c r="IE420" s="19"/>
      <c r="IF420" s="19"/>
      <c r="IG420" s="19"/>
      <c r="IH420" s="19"/>
      <c r="II420" s="19"/>
      <c r="IJ420" s="19"/>
      <c r="IK420" s="19"/>
      <c r="IL420" s="19"/>
      <c r="IM420" s="19"/>
      <c r="IN420" s="19"/>
      <c r="IO420" s="19"/>
      <c r="IP420" s="19"/>
      <c r="IQ420" s="19"/>
      <c r="IR420" s="19"/>
      <c r="IS420" s="19"/>
      <c r="IT420" s="19"/>
    </row>
    <row r="421" spans="1:254" s="20" customFormat="1" ht="36" customHeight="1" outlineLevel="1" x14ac:dyDescent="0.4">
      <c r="A421" s="120"/>
      <c r="B421" s="157" t="s">
        <v>111</v>
      </c>
      <c r="C421" s="102"/>
      <c r="D421" s="132">
        <v>44562</v>
      </c>
      <c r="E421" s="132">
        <v>44926</v>
      </c>
      <c r="F421" s="132">
        <v>44562</v>
      </c>
      <c r="G421" s="132">
        <v>44926</v>
      </c>
      <c r="H421" s="18" t="s">
        <v>5</v>
      </c>
      <c r="I421" s="6">
        <f>I422+I423+I424</f>
        <v>32562.93</v>
      </c>
      <c r="J421" s="6">
        <f t="shared" ref="J421" si="47">J422+J423+J424</f>
        <v>0</v>
      </c>
      <c r="K421" s="87">
        <f>J421/I421*100</f>
        <v>0</v>
      </c>
      <c r="L421" s="101" t="s">
        <v>555</v>
      </c>
      <c r="M421" s="101" t="s">
        <v>533</v>
      </c>
      <c r="N421" s="19"/>
      <c r="O421" s="19"/>
      <c r="P421" s="19"/>
      <c r="Q421" s="19"/>
      <c r="R421" s="19"/>
      <c r="S421" s="19"/>
      <c r="T421" s="19"/>
      <c r="U421" s="19"/>
      <c r="V421" s="19"/>
      <c r="W421" s="19"/>
      <c r="X421" s="19"/>
      <c r="Y421" s="19"/>
      <c r="Z421" s="19"/>
      <c r="AA421" s="19"/>
      <c r="AB421" s="19"/>
      <c r="AC421" s="19"/>
      <c r="AD421" s="19"/>
      <c r="AE421" s="19"/>
      <c r="AF421" s="19"/>
      <c r="AG421" s="19"/>
      <c r="AH421" s="19"/>
      <c r="AI421" s="19"/>
      <c r="AJ421" s="19"/>
      <c r="AK421" s="19"/>
      <c r="AL421" s="19"/>
      <c r="AM421" s="19"/>
      <c r="AN421" s="19"/>
      <c r="AO421" s="19"/>
      <c r="AP421" s="19"/>
      <c r="AQ421" s="19"/>
      <c r="AR421" s="19"/>
      <c r="AS421" s="19"/>
      <c r="AT421" s="19"/>
      <c r="AU421" s="19"/>
      <c r="AV421" s="19"/>
      <c r="AW421" s="19"/>
      <c r="AX421" s="19"/>
      <c r="AY421" s="19"/>
      <c r="AZ421" s="19"/>
      <c r="BA421" s="19"/>
      <c r="BB421" s="19"/>
      <c r="BC421" s="19"/>
      <c r="BD421" s="19"/>
      <c r="BE421" s="19"/>
      <c r="BF421" s="19"/>
      <c r="BG421" s="19"/>
      <c r="BH421" s="19"/>
      <c r="BI421" s="19"/>
      <c r="BJ421" s="19"/>
      <c r="BK421" s="19"/>
      <c r="BL421" s="19"/>
      <c r="BM421" s="19"/>
      <c r="BN421" s="19"/>
      <c r="BO421" s="19"/>
      <c r="BP421" s="19"/>
      <c r="BQ421" s="19"/>
      <c r="BR421" s="19"/>
      <c r="BS421" s="19"/>
      <c r="BT421" s="19"/>
      <c r="BU421" s="19"/>
      <c r="BV421" s="19"/>
      <c r="BW421" s="19"/>
      <c r="BX421" s="19"/>
      <c r="BY421" s="19"/>
      <c r="BZ421" s="19"/>
      <c r="CA421" s="19"/>
      <c r="CB421" s="19"/>
      <c r="CC421" s="19"/>
      <c r="CD421" s="19"/>
      <c r="CE421" s="19"/>
      <c r="CF421" s="19"/>
      <c r="CG421" s="19"/>
      <c r="CH421" s="19"/>
      <c r="CI421" s="19"/>
      <c r="CJ421" s="19"/>
      <c r="CK421" s="19"/>
      <c r="CL421" s="19"/>
      <c r="CM421" s="19"/>
      <c r="CN421" s="19"/>
      <c r="CO421" s="19"/>
      <c r="CP421" s="19"/>
      <c r="CQ421" s="19"/>
      <c r="CR421" s="19"/>
      <c r="CS421" s="19"/>
      <c r="CT421" s="19"/>
      <c r="CU421" s="19"/>
      <c r="CV421" s="19"/>
      <c r="CW421" s="19"/>
      <c r="CX421" s="19"/>
      <c r="CY421" s="19"/>
      <c r="CZ421" s="19"/>
      <c r="DA421" s="19"/>
      <c r="DB421" s="19"/>
      <c r="DC421" s="19"/>
      <c r="DD421" s="19"/>
      <c r="DE421" s="19"/>
      <c r="DF421" s="19"/>
      <c r="DG421" s="19"/>
      <c r="DH421" s="19"/>
      <c r="DI421" s="19"/>
      <c r="DJ421" s="19"/>
      <c r="DK421" s="19"/>
      <c r="DL421" s="19"/>
      <c r="DM421" s="19"/>
      <c r="DN421" s="19"/>
      <c r="DO421" s="19"/>
      <c r="DP421" s="19"/>
      <c r="DQ421" s="19"/>
      <c r="DR421" s="19"/>
      <c r="DS421" s="19"/>
      <c r="DT421" s="19"/>
      <c r="DU421" s="19"/>
      <c r="DV421" s="19"/>
      <c r="DW421" s="19"/>
      <c r="DX421" s="19"/>
      <c r="DY421" s="19"/>
      <c r="DZ421" s="19"/>
      <c r="EA421" s="19"/>
      <c r="EB421" s="19"/>
      <c r="EC421" s="19"/>
      <c r="ED421" s="19"/>
      <c r="EE421" s="19"/>
      <c r="EF421" s="19"/>
      <c r="EG421" s="19"/>
      <c r="EH421" s="19"/>
      <c r="EI421" s="19"/>
      <c r="EJ421" s="19"/>
      <c r="EK421" s="19"/>
      <c r="EL421" s="19"/>
      <c r="EM421" s="19"/>
      <c r="EN421" s="19"/>
      <c r="EO421" s="19"/>
      <c r="EP421" s="19"/>
      <c r="EQ421" s="19"/>
      <c r="ER421" s="19"/>
      <c r="ES421" s="19"/>
      <c r="ET421" s="19"/>
      <c r="EU421" s="19"/>
      <c r="EV421" s="19"/>
      <c r="EW421" s="19"/>
      <c r="EX421" s="19"/>
      <c r="EY421" s="19"/>
      <c r="EZ421" s="19"/>
      <c r="FA421" s="19"/>
      <c r="FB421" s="19"/>
      <c r="FC421" s="19"/>
      <c r="FD421" s="19"/>
      <c r="FE421" s="19"/>
      <c r="FF421" s="19"/>
      <c r="FG421" s="19"/>
      <c r="FH421" s="19"/>
      <c r="FI421" s="19"/>
      <c r="FJ421" s="19"/>
      <c r="FK421" s="19"/>
      <c r="FL421" s="19"/>
      <c r="FM421" s="19"/>
      <c r="FN421" s="19"/>
      <c r="FO421" s="19"/>
      <c r="FP421" s="19"/>
      <c r="FQ421" s="19"/>
      <c r="FR421" s="19"/>
      <c r="FS421" s="19"/>
      <c r="FT421" s="19"/>
      <c r="FU421" s="19"/>
      <c r="FV421" s="19"/>
      <c r="FW421" s="19"/>
      <c r="FX421" s="19"/>
      <c r="FY421" s="19"/>
      <c r="FZ421" s="19"/>
      <c r="GA421" s="19"/>
      <c r="GB421" s="19"/>
      <c r="GC421" s="19"/>
      <c r="GD421" s="19"/>
      <c r="GE421" s="19"/>
      <c r="GF421" s="19"/>
      <c r="GG421" s="19"/>
      <c r="GH421" s="19"/>
      <c r="GI421" s="19"/>
      <c r="GJ421" s="19"/>
      <c r="GK421" s="19"/>
      <c r="GL421" s="19"/>
      <c r="GM421" s="19"/>
      <c r="GN421" s="19"/>
      <c r="GO421" s="19"/>
      <c r="GP421" s="19"/>
      <c r="GQ421" s="19"/>
      <c r="GR421" s="19"/>
      <c r="GS421" s="19"/>
      <c r="GT421" s="19"/>
      <c r="GU421" s="19"/>
      <c r="GV421" s="19"/>
      <c r="GW421" s="19"/>
      <c r="GX421" s="19"/>
      <c r="GY421" s="19"/>
      <c r="GZ421" s="19"/>
      <c r="HA421" s="19"/>
      <c r="HB421" s="19"/>
      <c r="HC421" s="19"/>
      <c r="HD421" s="19"/>
      <c r="HE421" s="19"/>
      <c r="HF421" s="19"/>
      <c r="HG421" s="19"/>
      <c r="HH421" s="19"/>
      <c r="HI421" s="19"/>
      <c r="HJ421" s="19"/>
      <c r="HK421" s="19"/>
      <c r="HL421" s="19"/>
      <c r="HM421" s="19"/>
      <c r="HN421" s="19"/>
      <c r="HO421" s="19"/>
      <c r="HP421" s="19"/>
      <c r="HQ421" s="19"/>
      <c r="HR421" s="19"/>
      <c r="HS421" s="19"/>
      <c r="HT421" s="19"/>
      <c r="HU421" s="19"/>
      <c r="HV421" s="19"/>
      <c r="HW421" s="19"/>
      <c r="HX421" s="19"/>
      <c r="HY421" s="19"/>
      <c r="HZ421" s="19"/>
      <c r="IA421" s="19"/>
      <c r="IB421" s="19"/>
      <c r="IC421" s="19"/>
      <c r="ID421" s="19"/>
      <c r="IE421" s="19"/>
      <c r="IF421" s="19"/>
      <c r="IG421" s="19"/>
      <c r="IH421" s="19"/>
      <c r="II421" s="19"/>
      <c r="IJ421" s="19"/>
      <c r="IK421" s="19"/>
      <c r="IL421" s="19"/>
      <c r="IM421" s="19"/>
      <c r="IN421" s="19"/>
      <c r="IO421" s="19"/>
      <c r="IP421" s="19"/>
      <c r="IQ421" s="19"/>
      <c r="IR421" s="19"/>
      <c r="IS421" s="19"/>
      <c r="IT421" s="19"/>
    </row>
    <row r="422" spans="1:254" s="20" customFormat="1" ht="46.2" customHeight="1" outlineLevel="1" x14ac:dyDescent="0.4">
      <c r="A422" s="120"/>
      <c r="B422" s="155"/>
      <c r="C422" s="102"/>
      <c r="D422" s="132"/>
      <c r="E422" s="132"/>
      <c r="F422" s="132"/>
      <c r="G422" s="132"/>
      <c r="H422" s="18" t="s">
        <v>6</v>
      </c>
      <c r="I422" s="6">
        <v>0</v>
      </c>
      <c r="J422" s="6">
        <v>0</v>
      </c>
      <c r="K422" s="87">
        <v>0</v>
      </c>
      <c r="L422" s="102"/>
      <c r="M422" s="102"/>
      <c r="N422" s="19"/>
      <c r="O422" s="19"/>
      <c r="P422" s="19"/>
      <c r="Q422" s="19"/>
      <c r="R422" s="19"/>
      <c r="S422" s="19"/>
      <c r="T422" s="19"/>
      <c r="U422" s="19"/>
      <c r="V422" s="19"/>
      <c r="W422" s="19"/>
      <c r="X422" s="19"/>
      <c r="Y422" s="19"/>
      <c r="Z422" s="19"/>
      <c r="AA422" s="19"/>
      <c r="AB422" s="19"/>
      <c r="AC422" s="19"/>
      <c r="AD422" s="19"/>
      <c r="AE422" s="19"/>
      <c r="AF422" s="19"/>
      <c r="AG422" s="19"/>
      <c r="AH422" s="19"/>
      <c r="AI422" s="19"/>
      <c r="AJ422" s="19"/>
      <c r="AK422" s="19"/>
      <c r="AL422" s="19"/>
      <c r="AM422" s="19"/>
      <c r="AN422" s="19"/>
      <c r="AO422" s="19"/>
      <c r="AP422" s="19"/>
      <c r="AQ422" s="19"/>
      <c r="AR422" s="19"/>
      <c r="AS422" s="19"/>
      <c r="AT422" s="19"/>
      <c r="AU422" s="19"/>
      <c r="AV422" s="19"/>
      <c r="AW422" s="19"/>
      <c r="AX422" s="19"/>
      <c r="AY422" s="19"/>
      <c r="AZ422" s="19"/>
      <c r="BA422" s="19"/>
      <c r="BB422" s="19"/>
      <c r="BC422" s="19"/>
      <c r="BD422" s="19"/>
      <c r="BE422" s="19"/>
      <c r="BF422" s="19"/>
      <c r="BG422" s="19"/>
      <c r="BH422" s="19"/>
      <c r="BI422" s="19"/>
      <c r="BJ422" s="19"/>
      <c r="BK422" s="19"/>
      <c r="BL422" s="19"/>
      <c r="BM422" s="19"/>
      <c r="BN422" s="19"/>
      <c r="BO422" s="19"/>
      <c r="BP422" s="19"/>
      <c r="BQ422" s="19"/>
      <c r="BR422" s="19"/>
      <c r="BS422" s="19"/>
      <c r="BT422" s="19"/>
      <c r="BU422" s="19"/>
      <c r="BV422" s="19"/>
      <c r="BW422" s="19"/>
      <c r="BX422" s="19"/>
      <c r="BY422" s="19"/>
      <c r="BZ422" s="19"/>
      <c r="CA422" s="19"/>
      <c r="CB422" s="19"/>
      <c r="CC422" s="19"/>
      <c r="CD422" s="19"/>
      <c r="CE422" s="19"/>
      <c r="CF422" s="19"/>
      <c r="CG422" s="19"/>
      <c r="CH422" s="19"/>
      <c r="CI422" s="19"/>
      <c r="CJ422" s="19"/>
      <c r="CK422" s="19"/>
      <c r="CL422" s="19"/>
      <c r="CM422" s="19"/>
      <c r="CN422" s="19"/>
      <c r="CO422" s="19"/>
      <c r="CP422" s="19"/>
      <c r="CQ422" s="19"/>
      <c r="CR422" s="19"/>
      <c r="CS422" s="19"/>
      <c r="CT422" s="19"/>
      <c r="CU422" s="19"/>
      <c r="CV422" s="19"/>
      <c r="CW422" s="19"/>
      <c r="CX422" s="19"/>
      <c r="CY422" s="19"/>
      <c r="CZ422" s="19"/>
      <c r="DA422" s="19"/>
      <c r="DB422" s="19"/>
      <c r="DC422" s="19"/>
      <c r="DD422" s="19"/>
      <c r="DE422" s="19"/>
      <c r="DF422" s="19"/>
      <c r="DG422" s="19"/>
      <c r="DH422" s="19"/>
      <c r="DI422" s="19"/>
      <c r="DJ422" s="19"/>
      <c r="DK422" s="19"/>
      <c r="DL422" s="19"/>
      <c r="DM422" s="19"/>
      <c r="DN422" s="19"/>
      <c r="DO422" s="19"/>
      <c r="DP422" s="19"/>
      <c r="DQ422" s="19"/>
      <c r="DR422" s="19"/>
      <c r="DS422" s="19"/>
      <c r="DT422" s="19"/>
      <c r="DU422" s="19"/>
      <c r="DV422" s="19"/>
      <c r="DW422" s="19"/>
      <c r="DX422" s="19"/>
      <c r="DY422" s="19"/>
      <c r="DZ422" s="19"/>
      <c r="EA422" s="19"/>
      <c r="EB422" s="19"/>
      <c r="EC422" s="19"/>
      <c r="ED422" s="19"/>
      <c r="EE422" s="19"/>
      <c r="EF422" s="19"/>
      <c r="EG422" s="19"/>
      <c r="EH422" s="19"/>
      <c r="EI422" s="19"/>
      <c r="EJ422" s="19"/>
      <c r="EK422" s="19"/>
      <c r="EL422" s="19"/>
      <c r="EM422" s="19"/>
      <c r="EN422" s="19"/>
      <c r="EO422" s="19"/>
      <c r="EP422" s="19"/>
      <c r="EQ422" s="19"/>
      <c r="ER422" s="19"/>
      <c r="ES422" s="19"/>
      <c r="ET422" s="19"/>
      <c r="EU422" s="19"/>
      <c r="EV422" s="19"/>
      <c r="EW422" s="19"/>
      <c r="EX422" s="19"/>
      <c r="EY422" s="19"/>
      <c r="EZ422" s="19"/>
      <c r="FA422" s="19"/>
      <c r="FB422" s="19"/>
      <c r="FC422" s="19"/>
      <c r="FD422" s="19"/>
      <c r="FE422" s="19"/>
      <c r="FF422" s="19"/>
      <c r="FG422" s="19"/>
      <c r="FH422" s="19"/>
      <c r="FI422" s="19"/>
      <c r="FJ422" s="19"/>
      <c r="FK422" s="19"/>
      <c r="FL422" s="19"/>
      <c r="FM422" s="19"/>
      <c r="FN422" s="19"/>
      <c r="FO422" s="19"/>
      <c r="FP422" s="19"/>
      <c r="FQ422" s="19"/>
      <c r="FR422" s="19"/>
      <c r="FS422" s="19"/>
      <c r="FT422" s="19"/>
      <c r="FU422" s="19"/>
      <c r="FV422" s="19"/>
      <c r="FW422" s="19"/>
      <c r="FX422" s="19"/>
      <c r="FY422" s="19"/>
      <c r="FZ422" s="19"/>
      <c r="GA422" s="19"/>
      <c r="GB422" s="19"/>
      <c r="GC422" s="19"/>
      <c r="GD422" s="19"/>
      <c r="GE422" s="19"/>
      <c r="GF422" s="19"/>
      <c r="GG422" s="19"/>
      <c r="GH422" s="19"/>
      <c r="GI422" s="19"/>
      <c r="GJ422" s="19"/>
      <c r="GK422" s="19"/>
      <c r="GL422" s="19"/>
      <c r="GM422" s="19"/>
      <c r="GN422" s="19"/>
      <c r="GO422" s="19"/>
      <c r="GP422" s="19"/>
      <c r="GQ422" s="19"/>
      <c r="GR422" s="19"/>
      <c r="GS422" s="19"/>
      <c r="GT422" s="19"/>
      <c r="GU422" s="19"/>
      <c r="GV422" s="19"/>
      <c r="GW422" s="19"/>
      <c r="GX422" s="19"/>
      <c r="GY422" s="19"/>
      <c r="GZ422" s="19"/>
      <c r="HA422" s="19"/>
      <c r="HB422" s="19"/>
      <c r="HC422" s="19"/>
      <c r="HD422" s="19"/>
      <c r="HE422" s="19"/>
      <c r="HF422" s="19"/>
      <c r="HG422" s="19"/>
      <c r="HH422" s="19"/>
      <c r="HI422" s="19"/>
      <c r="HJ422" s="19"/>
      <c r="HK422" s="19"/>
      <c r="HL422" s="19"/>
      <c r="HM422" s="19"/>
      <c r="HN422" s="19"/>
      <c r="HO422" s="19"/>
      <c r="HP422" s="19"/>
      <c r="HQ422" s="19"/>
      <c r="HR422" s="19"/>
      <c r="HS422" s="19"/>
      <c r="HT422" s="19"/>
      <c r="HU422" s="19"/>
      <c r="HV422" s="19"/>
      <c r="HW422" s="19"/>
      <c r="HX422" s="19"/>
      <c r="HY422" s="19"/>
      <c r="HZ422" s="19"/>
      <c r="IA422" s="19"/>
      <c r="IB422" s="19"/>
      <c r="IC422" s="19"/>
      <c r="ID422" s="19"/>
      <c r="IE422" s="19"/>
      <c r="IF422" s="19"/>
      <c r="IG422" s="19"/>
      <c r="IH422" s="19"/>
      <c r="II422" s="19"/>
      <c r="IJ422" s="19"/>
      <c r="IK422" s="19"/>
      <c r="IL422" s="19"/>
      <c r="IM422" s="19"/>
      <c r="IN422" s="19"/>
      <c r="IO422" s="19"/>
      <c r="IP422" s="19"/>
      <c r="IQ422" s="19"/>
      <c r="IR422" s="19"/>
      <c r="IS422" s="19"/>
      <c r="IT422" s="19"/>
    </row>
    <row r="423" spans="1:254" s="20" customFormat="1" ht="46.2" customHeight="1" outlineLevel="1" x14ac:dyDescent="0.4">
      <c r="A423" s="120"/>
      <c r="B423" s="155"/>
      <c r="C423" s="102"/>
      <c r="D423" s="132">
        <v>44562</v>
      </c>
      <c r="E423" s="132"/>
      <c r="F423" s="132">
        <v>44562</v>
      </c>
      <c r="G423" s="132"/>
      <c r="H423" s="18" t="s">
        <v>7</v>
      </c>
      <c r="I423" s="6">
        <v>32237.3</v>
      </c>
      <c r="J423" s="6">
        <v>0</v>
      </c>
      <c r="K423" s="87">
        <f t="shared" ref="K423:K431" si="48">J423/I423*100</f>
        <v>0</v>
      </c>
      <c r="L423" s="102"/>
      <c r="M423" s="102"/>
      <c r="N423" s="19"/>
      <c r="O423" s="19"/>
      <c r="P423" s="19"/>
      <c r="Q423" s="19"/>
      <c r="R423" s="19"/>
      <c r="S423" s="19"/>
      <c r="T423" s="19"/>
      <c r="U423" s="19"/>
      <c r="V423" s="19"/>
      <c r="W423" s="19"/>
      <c r="X423" s="19"/>
      <c r="Y423" s="19"/>
      <c r="Z423" s="19"/>
      <c r="AA423" s="19"/>
      <c r="AB423" s="19"/>
      <c r="AC423" s="19"/>
      <c r="AD423" s="19"/>
      <c r="AE423" s="19"/>
      <c r="AF423" s="19"/>
      <c r="AG423" s="19"/>
      <c r="AH423" s="19"/>
      <c r="AI423" s="19"/>
      <c r="AJ423" s="19"/>
      <c r="AK423" s="19"/>
      <c r="AL423" s="19"/>
      <c r="AM423" s="19"/>
      <c r="AN423" s="19"/>
      <c r="AO423" s="19"/>
      <c r="AP423" s="19"/>
      <c r="AQ423" s="19"/>
      <c r="AR423" s="19"/>
      <c r="AS423" s="19"/>
      <c r="AT423" s="19"/>
      <c r="AU423" s="19"/>
      <c r="AV423" s="19"/>
      <c r="AW423" s="19"/>
      <c r="AX423" s="19"/>
      <c r="AY423" s="19"/>
      <c r="AZ423" s="19"/>
      <c r="BA423" s="19"/>
      <c r="BB423" s="19"/>
      <c r="BC423" s="19"/>
      <c r="BD423" s="19"/>
      <c r="BE423" s="19"/>
      <c r="BF423" s="19"/>
      <c r="BG423" s="19"/>
      <c r="BH423" s="19"/>
      <c r="BI423" s="19"/>
      <c r="BJ423" s="19"/>
      <c r="BK423" s="19"/>
      <c r="BL423" s="19"/>
      <c r="BM423" s="19"/>
      <c r="BN423" s="19"/>
      <c r="BO423" s="19"/>
      <c r="BP423" s="19"/>
      <c r="BQ423" s="19"/>
      <c r="BR423" s="19"/>
      <c r="BS423" s="19"/>
      <c r="BT423" s="19"/>
      <c r="BU423" s="19"/>
      <c r="BV423" s="19"/>
      <c r="BW423" s="19"/>
      <c r="BX423" s="19"/>
      <c r="BY423" s="19"/>
      <c r="BZ423" s="19"/>
      <c r="CA423" s="19"/>
      <c r="CB423" s="19"/>
      <c r="CC423" s="19"/>
      <c r="CD423" s="19"/>
      <c r="CE423" s="19"/>
      <c r="CF423" s="19"/>
      <c r="CG423" s="19"/>
      <c r="CH423" s="19"/>
      <c r="CI423" s="19"/>
      <c r="CJ423" s="19"/>
      <c r="CK423" s="19"/>
      <c r="CL423" s="19"/>
      <c r="CM423" s="19"/>
      <c r="CN423" s="19"/>
      <c r="CO423" s="19"/>
      <c r="CP423" s="19"/>
      <c r="CQ423" s="19"/>
      <c r="CR423" s="19"/>
      <c r="CS423" s="19"/>
      <c r="CT423" s="19"/>
      <c r="CU423" s="19"/>
      <c r="CV423" s="19"/>
      <c r="CW423" s="19"/>
      <c r="CX423" s="19"/>
      <c r="CY423" s="19"/>
      <c r="CZ423" s="19"/>
      <c r="DA423" s="19"/>
      <c r="DB423" s="19"/>
      <c r="DC423" s="19"/>
      <c r="DD423" s="19"/>
      <c r="DE423" s="19"/>
      <c r="DF423" s="19"/>
      <c r="DG423" s="19"/>
      <c r="DH423" s="19"/>
      <c r="DI423" s="19"/>
      <c r="DJ423" s="19"/>
      <c r="DK423" s="19"/>
      <c r="DL423" s="19"/>
      <c r="DM423" s="19"/>
      <c r="DN423" s="19"/>
      <c r="DO423" s="19"/>
      <c r="DP423" s="19"/>
      <c r="DQ423" s="19"/>
      <c r="DR423" s="19"/>
      <c r="DS423" s="19"/>
      <c r="DT423" s="19"/>
      <c r="DU423" s="19"/>
      <c r="DV423" s="19"/>
      <c r="DW423" s="19"/>
      <c r="DX423" s="19"/>
      <c r="DY423" s="19"/>
      <c r="DZ423" s="19"/>
      <c r="EA423" s="19"/>
      <c r="EB423" s="19"/>
      <c r="EC423" s="19"/>
      <c r="ED423" s="19"/>
      <c r="EE423" s="19"/>
      <c r="EF423" s="19"/>
      <c r="EG423" s="19"/>
      <c r="EH423" s="19"/>
      <c r="EI423" s="19"/>
      <c r="EJ423" s="19"/>
      <c r="EK423" s="19"/>
      <c r="EL423" s="19"/>
      <c r="EM423" s="19"/>
      <c r="EN423" s="19"/>
      <c r="EO423" s="19"/>
      <c r="EP423" s="19"/>
      <c r="EQ423" s="19"/>
      <c r="ER423" s="19"/>
      <c r="ES423" s="19"/>
      <c r="ET423" s="19"/>
      <c r="EU423" s="19"/>
      <c r="EV423" s="19"/>
      <c r="EW423" s="19"/>
      <c r="EX423" s="19"/>
      <c r="EY423" s="19"/>
      <c r="EZ423" s="19"/>
      <c r="FA423" s="19"/>
      <c r="FB423" s="19"/>
      <c r="FC423" s="19"/>
      <c r="FD423" s="19"/>
      <c r="FE423" s="19"/>
      <c r="FF423" s="19"/>
      <c r="FG423" s="19"/>
      <c r="FH423" s="19"/>
      <c r="FI423" s="19"/>
      <c r="FJ423" s="19"/>
      <c r="FK423" s="19"/>
      <c r="FL423" s="19"/>
      <c r="FM423" s="19"/>
      <c r="FN423" s="19"/>
      <c r="FO423" s="19"/>
      <c r="FP423" s="19"/>
      <c r="FQ423" s="19"/>
      <c r="FR423" s="19"/>
      <c r="FS423" s="19"/>
      <c r="FT423" s="19"/>
      <c r="FU423" s="19"/>
      <c r="FV423" s="19"/>
      <c r="FW423" s="19"/>
      <c r="FX423" s="19"/>
      <c r="FY423" s="19"/>
      <c r="FZ423" s="19"/>
      <c r="GA423" s="19"/>
      <c r="GB423" s="19"/>
      <c r="GC423" s="19"/>
      <c r="GD423" s="19"/>
      <c r="GE423" s="19"/>
      <c r="GF423" s="19"/>
      <c r="GG423" s="19"/>
      <c r="GH423" s="19"/>
      <c r="GI423" s="19"/>
      <c r="GJ423" s="19"/>
      <c r="GK423" s="19"/>
      <c r="GL423" s="19"/>
      <c r="GM423" s="19"/>
      <c r="GN423" s="19"/>
      <c r="GO423" s="19"/>
      <c r="GP423" s="19"/>
      <c r="GQ423" s="19"/>
      <c r="GR423" s="19"/>
      <c r="GS423" s="19"/>
      <c r="GT423" s="19"/>
      <c r="GU423" s="19"/>
      <c r="GV423" s="19"/>
      <c r="GW423" s="19"/>
      <c r="GX423" s="19"/>
      <c r="GY423" s="19"/>
      <c r="GZ423" s="19"/>
      <c r="HA423" s="19"/>
      <c r="HB423" s="19"/>
      <c r="HC423" s="19"/>
      <c r="HD423" s="19"/>
      <c r="HE423" s="19"/>
      <c r="HF423" s="19"/>
      <c r="HG423" s="19"/>
      <c r="HH423" s="19"/>
      <c r="HI423" s="19"/>
      <c r="HJ423" s="19"/>
      <c r="HK423" s="19"/>
      <c r="HL423" s="19"/>
      <c r="HM423" s="19"/>
      <c r="HN423" s="19"/>
      <c r="HO423" s="19"/>
      <c r="HP423" s="19"/>
      <c r="HQ423" s="19"/>
      <c r="HR423" s="19"/>
      <c r="HS423" s="19"/>
      <c r="HT423" s="19"/>
      <c r="HU423" s="19"/>
      <c r="HV423" s="19"/>
      <c r="HW423" s="19"/>
      <c r="HX423" s="19"/>
      <c r="HY423" s="19"/>
      <c r="HZ423" s="19"/>
      <c r="IA423" s="19"/>
      <c r="IB423" s="19"/>
      <c r="IC423" s="19"/>
      <c r="ID423" s="19"/>
      <c r="IE423" s="19"/>
      <c r="IF423" s="19"/>
      <c r="IG423" s="19"/>
      <c r="IH423" s="19"/>
      <c r="II423" s="19"/>
      <c r="IJ423" s="19"/>
      <c r="IK423" s="19"/>
      <c r="IL423" s="19"/>
      <c r="IM423" s="19"/>
      <c r="IN423" s="19"/>
      <c r="IO423" s="19"/>
      <c r="IP423" s="19"/>
      <c r="IQ423" s="19"/>
      <c r="IR423" s="19"/>
      <c r="IS423" s="19"/>
      <c r="IT423" s="19"/>
    </row>
    <row r="424" spans="1:254" s="20" customFormat="1" ht="169.2" customHeight="1" outlineLevel="1" x14ac:dyDescent="0.4">
      <c r="A424" s="120"/>
      <c r="B424" s="156"/>
      <c r="C424" s="102"/>
      <c r="D424" s="132"/>
      <c r="E424" s="132"/>
      <c r="F424" s="132"/>
      <c r="G424" s="132"/>
      <c r="H424" s="18" t="s">
        <v>8</v>
      </c>
      <c r="I424" s="6">
        <v>325.63</v>
      </c>
      <c r="J424" s="6">
        <v>0</v>
      </c>
      <c r="K424" s="87">
        <f t="shared" si="48"/>
        <v>0</v>
      </c>
      <c r="L424" s="102"/>
      <c r="M424" s="102"/>
      <c r="N424" s="19"/>
      <c r="O424" s="19"/>
      <c r="P424" s="19"/>
      <c r="Q424" s="19"/>
      <c r="R424" s="19"/>
      <c r="S424" s="19"/>
      <c r="T424" s="19"/>
      <c r="U424" s="19"/>
      <c r="V424" s="19"/>
      <c r="W424" s="19"/>
      <c r="X424" s="19"/>
      <c r="Y424" s="19"/>
      <c r="Z424" s="19"/>
      <c r="AA424" s="19"/>
      <c r="AB424" s="19"/>
      <c r="AC424" s="19"/>
      <c r="AD424" s="19"/>
      <c r="AE424" s="19"/>
      <c r="AF424" s="19"/>
      <c r="AG424" s="19"/>
      <c r="AH424" s="19"/>
      <c r="AI424" s="19"/>
      <c r="AJ424" s="19"/>
      <c r="AK424" s="19"/>
      <c r="AL424" s="19"/>
      <c r="AM424" s="19"/>
      <c r="AN424" s="19"/>
      <c r="AO424" s="19"/>
      <c r="AP424" s="19"/>
      <c r="AQ424" s="19"/>
      <c r="AR424" s="19"/>
      <c r="AS424" s="19"/>
      <c r="AT424" s="19"/>
      <c r="AU424" s="19"/>
      <c r="AV424" s="19"/>
      <c r="AW424" s="19"/>
      <c r="AX424" s="19"/>
      <c r="AY424" s="19"/>
      <c r="AZ424" s="19"/>
      <c r="BA424" s="19"/>
      <c r="BB424" s="19"/>
      <c r="BC424" s="19"/>
      <c r="BD424" s="19"/>
      <c r="BE424" s="19"/>
      <c r="BF424" s="19"/>
      <c r="BG424" s="19"/>
      <c r="BH424" s="19"/>
      <c r="BI424" s="19"/>
      <c r="BJ424" s="19"/>
      <c r="BK424" s="19"/>
      <c r="BL424" s="19"/>
      <c r="BM424" s="19"/>
      <c r="BN424" s="19"/>
      <c r="BO424" s="19"/>
      <c r="BP424" s="19"/>
      <c r="BQ424" s="19"/>
      <c r="BR424" s="19"/>
      <c r="BS424" s="19"/>
      <c r="BT424" s="19"/>
      <c r="BU424" s="19"/>
      <c r="BV424" s="19"/>
      <c r="BW424" s="19"/>
      <c r="BX424" s="19"/>
      <c r="BY424" s="19"/>
      <c r="BZ424" s="19"/>
      <c r="CA424" s="19"/>
      <c r="CB424" s="19"/>
      <c r="CC424" s="19"/>
      <c r="CD424" s="19"/>
      <c r="CE424" s="19"/>
      <c r="CF424" s="19"/>
      <c r="CG424" s="19"/>
      <c r="CH424" s="19"/>
      <c r="CI424" s="19"/>
      <c r="CJ424" s="19"/>
      <c r="CK424" s="19"/>
      <c r="CL424" s="19"/>
      <c r="CM424" s="19"/>
      <c r="CN424" s="19"/>
      <c r="CO424" s="19"/>
      <c r="CP424" s="19"/>
      <c r="CQ424" s="19"/>
      <c r="CR424" s="19"/>
      <c r="CS424" s="19"/>
      <c r="CT424" s="19"/>
      <c r="CU424" s="19"/>
      <c r="CV424" s="19"/>
      <c r="CW424" s="19"/>
      <c r="CX424" s="19"/>
      <c r="CY424" s="19"/>
      <c r="CZ424" s="19"/>
      <c r="DA424" s="19"/>
      <c r="DB424" s="19"/>
      <c r="DC424" s="19"/>
      <c r="DD424" s="19"/>
      <c r="DE424" s="19"/>
      <c r="DF424" s="19"/>
      <c r="DG424" s="19"/>
      <c r="DH424" s="19"/>
      <c r="DI424" s="19"/>
      <c r="DJ424" s="19"/>
      <c r="DK424" s="19"/>
      <c r="DL424" s="19"/>
      <c r="DM424" s="19"/>
      <c r="DN424" s="19"/>
      <c r="DO424" s="19"/>
      <c r="DP424" s="19"/>
      <c r="DQ424" s="19"/>
      <c r="DR424" s="19"/>
      <c r="DS424" s="19"/>
      <c r="DT424" s="19"/>
      <c r="DU424" s="19"/>
      <c r="DV424" s="19"/>
      <c r="DW424" s="19"/>
      <c r="DX424" s="19"/>
      <c r="DY424" s="19"/>
      <c r="DZ424" s="19"/>
      <c r="EA424" s="19"/>
      <c r="EB424" s="19"/>
      <c r="EC424" s="19"/>
      <c r="ED424" s="19"/>
      <c r="EE424" s="19"/>
      <c r="EF424" s="19"/>
      <c r="EG424" s="19"/>
      <c r="EH424" s="19"/>
      <c r="EI424" s="19"/>
      <c r="EJ424" s="19"/>
      <c r="EK424" s="19"/>
      <c r="EL424" s="19"/>
      <c r="EM424" s="19"/>
      <c r="EN424" s="19"/>
      <c r="EO424" s="19"/>
      <c r="EP424" s="19"/>
      <c r="EQ424" s="19"/>
      <c r="ER424" s="19"/>
      <c r="ES424" s="19"/>
      <c r="ET424" s="19"/>
      <c r="EU424" s="19"/>
      <c r="EV424" s="19"/>
      <c r="EW424" s="19"/>
      <c r="EX424" s="19"/>
      <c r="EY424" s="19"/>
      <c r="EZ424" s="19"/>
      <c r="FA424" s="19"/>
      <c r="FB424" s="19"/>
      <c r="FC424" s="19"/>
      <c r="FD424" s="19"/>
      <c r="FE424" s="19"/>
      <c r="FF424" s="19"/>
      <c r="FG424" s="19"/>
      <c r="FH424" s="19"/>
      <c r="FI424" s="19"/>
      <c r="FJ424" s="19"/>
      <c r="FK424" s="19"/>
      <c r="FL424" s="19"/>
      <c r="FM424" s="19"/>
      <c r="FN424" s="19"/>
      <c r="FO424" s="19"/>
      <c r="FP424" s="19"/>
      <c r="FQ424" s="19"/>
      <c r="FR424" s="19"/>
      <c r="FS424" s="19"/>
      <c r="FT424" s="19"/>
      <c r="FU424" s="19"/>
      <c r="FV424" s="19"/>
      <c r="FW424" s="19"/>
      <c r="FX424" s="19"/>
      <c r="FY424" s="19"/>
      <c r="FZ424" s="19"/>
      <c r="GA424" s="19"/>
      <c r="GB424" s="19"/>
      <c r="GC424" s="19"/>
      <c r="GD424" s="19"/>
      <c r="GE424" s="19"/>
      <c r="GF424" s="19"/>
      <c r="GG424" s="19"/>
      <c r="GH424" s="19"/>
      <c r="GI424" s="19"/>
      <c r="GJ424" s="19"/>
      <c r="GK424" s="19"/>
      <c r="GL424" s="19"/>
      <c r="GM424" s="19"/>
      <c r="GN424" s="19"/>
      <c r="GO424" s="19"/>
      <c r="GP424" s="19"/>
      <c r="GQ424" s="19"/>
      <c r="GR424" s="19"/>
      <c r="GS424" s="19"/>
      <c r="GT424" s="19"/>
      <c r="GU424" s="19"/>
      <c r="GV424" s="19"/>
      <c r="GW424" s="19"/>
      <c r="GX424" s="19"/>
      <c r="GY424" s="19"/>
      <c r="GZ424" s="19"/>
      <c r="HA424" s="19"/>
      <c r="HB424" s="19"/>
      <c r="HC424" s="19"/>
      <c r="HD424" s="19"/>
      <c r="HE424" s="19"/>
      <c r="HF424" s="19"/>
      <c r="HG424" s="19"/>
      <c r="HH424" s="19"/>
      <c r="HI424" s="19"/>
      <c r="HJ424" s="19"/>
      <c r="HK424" s="19"/>
      <c r="HL424" s="19"/>
      <c r="HM424" s="19"/>
      <c r="HN424" s="19"/>
      <c r="HO424" s="19"/>
      <c r="HP424" s="19"/>
      <c r="HQ424" s="19"/>
      <c r="HR424" s="19"/>
      <c r="HS424" s="19"/>
      <c r="HT424" s="19"/>
      <c r="HU424" s="19"/>
      <c r="HV424" s="19"/>
      <c r="HW424" s="19"/>
      <c r="HX424" s="19"/>
      <c r="HY424" s="19"/>
      <c r="HZ424" s="19"/>
      <c r="IA424" s="19"/>
      <c r="IB424" s="19"/>
      <c r="IC424" s="19"/>
      <c r="ID424" s="19"/>
      <c r="IE424" s="19"/>
      <c r="IF424" s="19"/>
      <c r="IG424" s="19"/>
      <c r="IH424" s="19"/>
      <c r="II424" s="19"/>
      <c r="IJ424" s="19"/>
      <c r="IK424" s="19"/>
      <c r="IL424" s="19"/>
      <c r="IM424" s="19"/>
      <c r="IN424" s="19"/>
      <c r="IO424" s="19"/>
      <c r="IP424" s="19"/>
      <c r="IQ424" s="19"/>
      <c r="IR424" s="19"/>
      <c r="IS424" s="19"/>
      <c r="IT424" s="19"/>
    </row>
    <row r="425" spans="1:254" s="10" customFormat="1" ht="112.35" customHeight="1" outlineLevel="1" x14ac:dyDescent="0.4">
      <c r="A425" s="119" t="s">
        <v>65</v>
      </c>
      <c r="B425" s="170" t="s">
        <v>73</v>
      </c>
      <c r="C425" s="150" t="s">
        <v>526</v>
      </c>
      <c r="D425" s="77"/>
      <c r="E425" s="77"/>
      <c r="F425" s="77"/>
      <c r="G425" s="77"/>
      <c r="H425" s="88" t="s">
        <v>5</v>
      </c>
      <c r="I425" s="6">
        <f t="shared" ref="I425" si="49">I426+I427</f>
        <v>201524.5</v>
      </c>
      <c r="J425" s="6">
        <f t="shared" ref="J425" si="50">J426+J427</f>
        <v>124249.1</v>
      </c>
      <c r="K425" s="87">
        <f t="shared" si="48"/>
        <v>61.654587903704019</v>
      </c>
      <c r="L425" s="96"/>
      <c r="M425" s="96"/>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c r="DZ425" s="2"/>
      <c r="EA425" s="2"/>
      <c r="EB425" s="2"/>
      <c r="EC425" s="2"/>
      <c r="ED425" s="2"/>
      <c r="EE425" s="2"/>
      <c r="EF425" s="2"/>
      <c r="EG425" s="2"/>
      <c r="EH425" s="2"/>
      <c r="EI425" s="2"/>
      <c r="EJ425" s="2"/>
      <c r="EK425" s="2"/>
      <c r="EL425" s="2"/>
      <c r="EM425" s="2"/>
      <c r="EN425" s="2"/>
      <c r="EO425" s="2"/>
      <c r="EP425" s="2"/>
      <c r="EQ425" s="2"/>
      <c r="ER425" s="2"/>
      <c r="ES425" s="2"/>
      <c r="ET425" s="2"/>
      <c r="EU425" s="2"/>
      <c r="EV425" s="2"/>
      <c r="EW425" s="2"/>
      <c r="EX425" s="2"/>
      <c r="EY425" s="2"/>
      <c r="EZ425" s="2"/>
      <c r="FA425" s="2"/>
      <c r="FB425" s="2"/>
      <c r="FC425" s="2"/>
      <c r="FD425" s="2"/>
      <c r="FE425" s="2"/>
      <c r="FF425" s="2"/>
      <c r="FG425" s="2"/>
      <c r="FH425" s="2"/>
      <c r="FI425" s="2"/>
      <c r="FJ425" s="2"/>
      <c r="FK425" s="2"/>
      <c r="FL425" s="2"/>
      <c r="FM425" s="2"/>
      <c r="FN425" s="2"/>
      <c r="FO425" s="2"/>
      <c r="FP425" s="2"/>
      <c r="FQ425" s="2"/>
      <c r="FR425" s="2"/>
      <c r="FS425" s="2"/>
      <c r="FT425" s="2"/>
      <c r="FU425" s="2"/>
      <c r="FV425" s="2"/>
      <c r="FW425" s="2"/>
      <c r="FX425" s="2"/>
      <c r="FY425" s="2"/>
      <c r="FZ425" s="2"/>
      <c r="GA425" s="2"/>
      <c r="GB425" s="2"/>
      <c r="GC425" s="2"/>
      <c r="GD425" s="2"/>
      <c r="GE425" s="2"/>
      <c r="GF425" s="2"/>
      <c r="GG425" s="2"/>
      <c r="GH425" s="2"/>
      <c r="GI425" s="2"/>
      <c r="GJ425" s="2"/>
      <c r="GK425" s="2"/>
      <c r="GL425" s="2"/>
      <c r="GM425" s="2"/>
      <c r="GN425" s="2"/>
      <c r="GO425" s="2"/>
      <c r="GP425" s="2"/>
      <c r="GQ425" s="2"/>
      <c r="GR425" s="2"/>
      <c r="GS425" s="2"/>
      <c r="GT425" s="2"/>
      <c r="GU425" s="2"/>
      <c r="GV425" s="2"/>
      <c r="GW425" s="2"/>
      <c r="GX425" s="2"/>
      <c r="GY425" s="2"/>
      <c r="GZ425" s="2"/>
      <c r="HA425" s="2"/>
      <c r="HB425" s="2"/>
      <c r="HC425" s="2"/>
      <c r="HD425" s="2"/>
      <c r="HE425" s="2"/>
      <c r="HF425" s="2"/>
      <c r="HG425" s="2"/>
      <c r="HH425" s="2"/>
      <c r="HI425" s="2"/>
      <c r="HJ425" s="2"/>
      <c r="HK425" s="2"/>
      <c r="HL425" s="2"/>
      <c r="HM425" s="2"/>
      <c r="HN425" s="2"/>
      <c r="HO425" s="2"/>
      <c r="HP425" s="2"/>
      <c r="HQ425" s="2"/>
      <c r="HR425" s="2"/>
      <c r="HS425" s="2"/>
      <c r="HT425" s="2"/>
      <c r="HU425" s="2"/>
      <c r="HV425" s="2"/>
      <c r="HW425" s="2"/>
      <c r="HX425" s="2"/>
      <c r="HY425" s="2"/>
      <c r="HZ425" s="2"/>
      <c r="IA425" s="2"/>
      <c r="IB425" s="2"/>
      <c r="IC425" s="2"/>
      <c r="ID425" s="2"/>
      <c r="IE425" s="2"/>
      <c r="IF425" s="2"/>
      <c r="IG425" s="2"/>
      <c r="IH425" s="2"/>
      <c r="II425" s="2"/>
      <c r="IJ425" s="2"/>
      <c r="IK425" s="2"/>
      <c r="IL425" s="2"/>
      <c r="IM425" s="2"/>
      <c r="IN425" s="2"/>
      <c r="IO425" s="2"/>
      <c r="IP425" s="2"/>
      <c r="IQ425" s="2"/>
      <c r="IR425" s="2"/>
      <c r="IS425" s="2"/>
      <c r="IT425" s="2"/>
    </row>
    <row r="426" spans="1:254" s="10" customFormat="1" ht="45.6" customHeight="1" outlineLevel="1" x14ac:dyDescent="0.4">
      <c r="A426" s="120"/>
      <c r="B426" s="170"/>
      <c r="C426" s="151"/>
      <c r="D426" s="78"/>
      <c r="E426" s="78"/>
      <c r="F426" s="78"/>
      <c r="G426" s="78"/>
      <c r="H426" s="88" t="s">
        <v>7</v>
      </c>
      <c r="I426" s="6">
        <f t="shared" ref="I426" si="51">I429</f>
        <v>1747.5</v>
      </c>
      <c r="J426" s="6">
        <f t="shared" ref="J426" si="52">J429</f>
        <v>1747.5</v>
      </c>
      <c r="K426" s="87">
        <f t="shared" si="48"/>
        <v>100</v>
      </c>
      <c r="L426" s="96"/>
      <c r="M426" s="96"/>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c r="EH426" s="2"/>
      <c r="EI426" s="2"/>
      <c r="EJ426" s="2"/>
      <c r="EK426" s="2"/>
      <c r="EL426" s="2"/>
      <c r="EM426" s="2"/>
      <c r="EN426" s="2"/>
      <c r="EO426" s="2"/>
      <c r="EP426" s="2"/>
      <c r="EQ426" s="2"/>
      <c r="ER426" s="2"/>
      <c r="ES426" s="2"/>
      <c r="ET426" s="2"/>
      <c r="EU426" s="2"/>
      <c r="EV426" s="2"/>
      <c r="EW426" s="2"/>
      <c r="EX426" s="2"/>
      <c r="EY426" s="2"/>
      <c r="EZ426" s="2"/>
      <c r="FA426" s="2"/>
      <c r="FB426" s="2"/>
      <c r="FC426" s="2"/>
      <c r="FD426" s="2"/>
      <c r="FE426" s="2"/>
      <c r="FF426" s="2"/>
      <c r="FG426" s="2"/>
      <c r="FH426" s="2"/>
      <c r="FI426" s="2"/>
      <c r="FJ426" s="2"/>
      <c r="FK426" s="2"/>
      <c r="FL426" s="2"/>
      <c r="FM426" s="2"/>
      <c r="FN426" s="2"/>
      <c r="FO426" s="2"/>
      <c r="FP426" s="2"/>
      <c r="FQ426" s="2"/>
      <c r="FR426" s="2"/>
      <c r="FS426" s="2"/>
      <c r="FT426" s="2"/>
      <c r="FU426" s="2"/>
      <c r="FV426" s="2"/>
      <c r="FW426" s="2"/>
      <c r="FX426" s="2"/>
      <c r="FY426" s="2"/>
      <c r="FZ426" s="2"/>
      <c r="GA426" s="2"/>
      <c r="GB426" s="2"/>
      <c r="GC426" s="2"/>
      <c r="GD426" s="2"/>
      <c r="GE426" s="2"/>
      <c r="GF426" s="2"/>
      <c r="GG426" s="2"/>
      <c r="GH426" s="2"/>
      <c r="GI426" s="2"/>
      <c r="GJ426" s="2"/>
      <c r="GK426" s="2"/>
      <c r="GL426" s="2"/>
      <c r="GM426" s="2"/>
      <c r="GN426" s="2"/>
      <c r="GO426" s="2"/>
      <c r="GP426" s="2"/>
      <c r="GQ426" s="2"/>
      <c r="GR426" s="2"/>
      <c r="GS426" s="2"/>
      <c r="GT426" s="2"/>
      <c r="GU426" s="2"/>
      <c r="GV426" s="2"/>
      <c r="GW426" s="2"/>
      <c r="GX426" s="2"/>
      <c r="GY426" s="2"/>
      <c r="GZ426" s="2"/>
      <c r="HA426" s="2"/>
      <c r="HB426" s="2"/>
      <c r="HC426" s="2"/>
      <c r="HD426" s="2"/>
      <c r="HE426" s="2"/>
      <c r="HF426" s="2"/>
      <c r="HG426" s="2"/>
      <c r="HH426" s="2"/>
      <c r="HI426" s="2"/>
      <c r="HJ426" s="2"/>
      <c r="HK426" s="2"/>
      <c r="HL426" s="2"/>
      <c r="HM426" s="2"/>
      <c r="HN426" s="2"/>
      <c r="HO426" s="2"/>
      <c r="HP426" s="2"/>
      <c r="HQ426" s="2"/>
      <c r="HR426" s="2"/>
      <c r="HS426" s="2"/>
      <c r="HT426" s="2"/>
      <c r="HU426" s="2"/>
      <c r="HV426" s="2"/>
      <c r="HW426" s="2"/>
      <c r="HX426" s="2"/>
      <c r="HY426" s="2"/>
      <c r="HZ426" s="2"/>
      <c r="IA426" s="2"/>
      <c r="IB426" s="2"/>
      <c r="IC426" s="2"/>
      <c r="ID426" s="2"/>
      <c r="IE426" s="2"/>
      <c r="IF426" s="2"/>
      <c r="IG426" s="2"/>
      <c r="IH426" s="2"/>
      <c r="II426" s="2"/>
      <c r="IJ426" s="2"/>
      <c r="IK426" s="2"/>
      <c r="IL426" s="2"/>
      <c r="IM426" s="2"/>
      <c r="IN426" s="2"/>
      <c r="IO426" s="2"/>
      <c r="IP426" s="2"/>
      <c r="IQ426" s="2"/>
      <c r="IR426" s="2"/>
      <c r="IS426" s="2"/>
      <c r="IT426" s="2"/>
    </row>
    <row r="427" spans="1:254" s="10" customFormat="1" ht="50.4" customHeight="1" outlineLevel="1" x14ac:dyDescent="0.4">
      <c r="A427" s="121"/>
      <c r="B427" s="171"/>
      <c r="C427" s="172"/>
      <c r="D427" s="80"/>
      <c r="E427" s="80"/>
      <c r="F427" s="80"/>
      <c r="G427" s="80"/>
      <c r="H427" s="88" t="s">
        <v>86</v>
      </c>
      <c r="I427" s="6">
        <f>I430+I434+I437</f>
        <v>199777</v>
      </c>
      <c r="J427" s="6">
        <f>J430+J434+J437</f>
        <v>122501.6</v>
      </c>
      <c r="K427" s="87">
        <f t="shared" si="48"/>
        <v>61.319170875526218</v>
      </c>
      <c r="L427" s="96"/>
      <c r="M427" s="96"/>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c r="DZ427" s="2"/>
      <c r="EA427" s="2"/>
      <c r="EB427" s="2"/>
      <c r="EC427" s="2"/>
      <c r="ED427" s="2"/>
      <c r="EE427" s="2"/>
      <c r="EF427" s="2"/>
      <c r="EG427" s="2"/>
      <c r="EH427" s="2"/>
      <c r="EI427" s="2"/>
      <c r="EJ427" s="2"/>
      <c r="EK427" s="2"/>
      <c r="EL427" s="2"/>
      <c r="EM427" s="2"/>
      <c r="EN427" s="2"/>
      <c r="EO427" s="2"/>
      <c r="EP427" s="2"/>
      <c r="EQ427" s="2"/>
      <c r="ER427" s="2"/>
      <c r="ES427" s="2"/>
      <c r="ET427" s="2"/>
      <c r="EU427" s="2"/>
      <c r="EV427" s="2"/>
      <c r="EW427" s="2"/>
      <c r="EX427" s="2"/>
      <c r="EY427" s="2"/>
      <c r="EZ427" s="2"/>
      <c r="FA427" s="2"/>
      <c r="FB427" s="2"/>
      <c r="FC427" s="2"/>
      <c r="FD427" s="2"/>
      <c r="FE427" s="2"/>
      <c r="FF427" s="2"/>
      <c r="FG427" s="2"/>
      <c r="FH427" s="2"/>
      <c r="FI427" s="2"/>
      <c r="FJ427" s="2"/>
      <c r="FK427" s="2"/>
      <c r="FL427" s="2"/>
      <c r="FM427" s="2"/>
      <c r="FN427" s="2"/>
      <c r="FO427" s="2"/>
      <c r="FP427" s="2"/>
      <c r="FQ427" s="2"/>
      <c r="FR427" s="2"/>
      <c r="FS427" s="2"/>
      <c r="FT427" s="2"/>
      <c r="FU427" s="2"/>
      <c r="FV427" s="2"/>
      <c r="FW427" s="2"/>
      <c r="FX427" s="2"/>
      <c r="FY427" s="2"/>
      <c r="FZ427" s="2"/>
      <c r="GA427" s="2"/>
      <c r="GB427" s="2"/>
      <c r="GC427" s="2"/>
      <c r="GD427" s="2"/>
      <c r="GE427" s="2"/>
      <c r="GF427" s="2"/>
      <c r="GG427" s="2"/>
      <c r="GH427" s="2"/>
      <c r="GI427" s="2"/>
      <c r="GJ427" s="2"/>
      <c r="GK427" s="2"/>
      <c r="GL427" s="2"/>
      <c r="GM427" s="2"/>
      <c r="GN427" s="2"/>
      <c r="GO427" s="2"/>
      <c r="GP427" s="2"/>
      <c r="GQ427" s="2"/>
      <c r="GR427" s="2"/>
      <c r="GS427" s="2"/>
      <c r="GT427" s="2"/>
      <c r="GU427" s="2"/>
      <c r="GV427" s="2"/>
      <c r="GW427" s="2"/>
      <c r="GX427" s="2"/>
      <c r="GY427" s="2"/>
      <c r="GZ427" s="2"/>
      <c r="HA427" s="2"/>
      <c r="HB427" s="2"/>
      <c r="HC427" s="2"/>
      <c r="HD427" s="2"/>
      <c r="HE427" s="2"/>
      <c r="HF427" s="2"/>
      <c r="HG427" s="2"/>
      <c r="HH427" s="2"/>
      <c r="HI427" s="2"/>
      <c r="HJ427" s="2"/>
      <c r="HK427" s="2"/>
      <c r="HL427" s="2"/>
      <c r="HM427" s="2"/>
      <c r="HN427" s="2"/>
      <c r="HO427" s="2"/>
      <c r="HP427" s="2"/>
      <c r="HQ427" s="2"/>
      <c r="HR427" s="2"/>
      <c r="HS427" s="2"/>
      <c r="HT427" s="2"/>
      <c r="HU427" s="2"/>
      <c r="HV427" s="2"/>
      <c r="HW427" s="2"/>
      <c r="HX427" s="2"/>
      <c r="HY427" s="2"/>
      <c r="HZ427" s="2"/>
      <c r="IA427" s="2"/>
      <c r="IB427" s="2"/>
      <c r="IC427" s="2"/>
      <c r="ID427" s="2"/>
      <c r="IE427" s="2"/>
      <c r="IF427" s="2"/>
      <c r="IG427" s="2"/>
      <c r="IH427" s="2"/>
      <c r="II427" s="2"/>
      <c r="IJ427" s="2"/>
      <c r="IK427" s="2"/>
      <c r="IL427" s="2"/>
      <c r="IM427" s="2"/>
      <c r="IN427" s="2"/>
      <c r="IO427" s="2"/>
      <c r="IP427" s="2"/>
      <c r="IQ427" s="2"/>
      <c r="IR427" s="2"/>
      <c r="IS427" s="2"/>
      <c r="IT427" s="2"/>
    </row>
    <row r="428" spans="1:254" s="10" customFormat="1" ht="42.6" customHeight="1" outlineLevel="1" x14ac:dyDescent="0.4">
      <c r="A428" s="119" t="s">
        <v>257</v>
      </c>
      <c r="B428" s="161" t="s">
        <v>11</v>
      </c>
      <c r="C428" s="161" t="s">
        <v>526</v>
      </c>
      <c r="D428" s="142">
        <v>44562</v>
      </c>
      <c r="E428" s="142">
        <v>44926</v>
      </c>
      <c r="F428" s="142">
        <v>44562</v>
      </c>
      <c r="G428" s="142">
        <v>44926</v>
      </c>
      <c r="H428" s="5" t="s">
        <v>5</v>
      </c>
      <c r="I428" s="6">
        <f t="shared" ref="I428" si="53">I429+I430</f>
        <v>2074.5</v>
      </c>
      <c r="J428" s="6">
        <f t="shared" ref="J428" si="54">J429+J430</f>
        <v>2074.5</v>
      </c>
      <c r="K428" s="6">
        <f t="shared" si="48"/>
        <v>100</v>
      </c>
      <c r="L428" s="103"/>
      <c r="M428" s="103"/>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c r="DZ428" s="2"/>
      <c r="EA428" s="2"/>
      <c r="EB428" s="2"/>
      <c r="EC428" s="2"/>
      <c r="ED428" s="2"/>
      <c r="EE428" s="2"/>
      <c r="EF428" s="2"/>
      <c r="EG428" s="2"/>
      <c r="EH428" s="2"/>
      <c r="EI428" s="2"/>
      <c r="EJ428" s="2"/>
      <c r="EK428" s="2"/>
      <c r="EL428" s="2"/>
      <c r="EM428" s="2"/>
      <c r="EN428" s="2"/>
      <c r="EO428" s="2"/>
      <c r="EP428" s="2"/>
      <c r="EQ428" s="2"/>
      <c r="ER428" s="2"/>
      <c r="ES428" s="2"/>
      <c r="ET428" s="2"/>
      <c r="EU428" s="2"/>
      <c r="EV428" s="2"/>
      <c r="EW428" s="2"/>
      <c r="EX428" s="2"/>
      <c r="EY428" s="2"/>
      <c r="EZ428" s="2"/>
      <c r="FA428" s="2"/>
      <c r="FB428" s="2"/>
      <c r="FC428" s="2"/>
      <c r="FD428" s="2"/>
      <c r="FE428" s="2"/>
      <c r="FF428" s="2"/>
      <c r="FG428" s="2"/>
      <c r="FH428" s="2"/>
      <c r="FI428" s="2"/>
      <c r="FJ428" s="2"/>
      <c r="FK428" s="2"/>
      <c r="FL428" s="2"/>
      <c r="FM428" s="2"/>
      <c r="FN428" s="2"/>
      <c r="FO428" s="2"/>
      <c r="FP428" s="2"/>
      <c r="FQ428" s="2"/>
      <c r="FR428" s="2"/>
      <c r="FS428" s="2"/>
      <c r="FT428" s="2"/>
      <c r="FU428" s="2"/>
      <c r="FV428" s="2"/>
      <c r="FW428" s="2"/>
      <c r="FX428" s="2"/>
      <c r="FY428" s="2"/>
      <c r="FZ428" s="2"/>
      <c r="GA428" s="2"/>
      <c r="GB428" s="2"/>
      <c r="GC428" s="2"/>
      <c r="GD428" s="2"/>
      <c r="GE428" s="2"/>
      <c r="GF428" s="2"/>
      <c r="GG428" s="2"/>
      <c r="GH428" s="2"/>
      <c r="GI428" s="2"/>
      <c r="GJ428" s="2"/>
      <c r="GK428" s="2"/>
      <c r="GL428" s="2"/>
      <c r="GM428" s="2"/>
      <c r="GN428" s="2"/>
      <c r="GO428" s="2"/>
      <c r="GP428" s="2"/>
      <c r="GQ428" s="2"/>
      <c r="GR428" s="2"/>
      <c r="GS428" s="2"/>
      <c r="GT428" s="2"/>
      <c r="GU428" s="2"/>
      <c r="GV428" s="2"/>
      <c r="GW428" s="2"/>
      <c r="GX428" s="2"/>
      <c r="GY428" s="2"/>
      <c r="GZ428" s="2"/>
      <c r="HA428" s="2"/>
      <c r="HB428" s="2"/>
      <c r="HC428" s="2"/>
      <c r="HD428" s="2"/>
      <c r="HE428" s="2"/>
      <c r="HF428" s="2"/>
      <c r="HG428" s="2"/>
      <c r="HH428" s="2"/>
      <c r="HI428" s="2"/>
      <c r="HJ428" s="2"/>
      <c r="HK428" s="2"/>
      <c r="HL428" s="2"/>
      <c r="HM428" s="2"/>
      <c r="HN428" s="2"/>
      <c r="HO428" s="2"/>
      <c r="HP428" s="2"/>
      <c r="HQ428" s="2"/>
      <c r="HR428" s="2"/>
      <c r="HS428" s="2"/>
      <c r="HT428" s="2"/>
      <c r="HU428" s="2"/>
      <c r="HV428" s="2"/>
      <c r="HW428" s="2"/>
      <c r="HX428" s="2"/>
      <c r="HY428" s="2"/>
      <c r="HZ428" s="2"/>
      <c r="IA428" s="2"/>
      <c r="IB428" s="2"/>
      <c r="IC428" s="2"/>
      <c r="ID428" s="2"/>
      <c r="IE428" s="2"/>
      <c r="IF428" s="2"/>
      <c r="IG428" s="2"/>
      <c r="IH428" s="2"/>
      <c r="II428" s="2"/>
      <c r="IJ428" s="2"/>
      <c r="IK428" s="2"/>
      <c r="IL428" s="2"/>
      <c r="IM428" s="2"/>
      <c r="IN428" s="2"/>
      <c r="IO428" s="2"/>
      <c r="IP428" s="2"/>
      <c r="IQ428" s="2"/>
      <c r="IR428" s="2"/>
      <c r="IS428" s="2"/>
      <c r="IT428" s="2"/>
    </row>
    <row r="429" spans="1:254" s="10" customFormat="1" ht="21" customHeight="1" x14ac:dyDescent="0.4">
      <c r="A429" s="120"/>
      <c r="B429" s="162"/>
      <c r="C429" s="162"/>
      <c r="D429" s="143"/>
      <c r="E429" s="143"/>
      <c r="F429" s="143"/>
      <c r="G429" s="143"/>
      <c r="H429" s="5" t="s">
        <v>7</v>
      </c>
      <c r="I429" s="6">
        <f t="shared" ref="I429" si="55">I431</f>
        <v>1747.5</v>
      </c>
      <c r="J429" s="6">
        <f t="shared" ref="J429" si="56">J431</f>
        <v>1747.5</v>
      </c>
      <c r="K429" s="6">
        <f t="shared" si="48"/>
        <v>100</v>
      </c>
      <c r="L429" s="103"/>
      <c r="M429" s="103"/>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c r="DZ429" s="2"/>
      <c r="EA429" s="2"/>
      <c r="EB429" s="2"/>
      <c r="EC429" s="2"/>
      <c r="ED429" s="2"/>
      <c r="EE429" s="2"/>
      <c r="EF429" s="2"/>
      <c r="EG429" s="2"/>
      <c r="EH429" s="2"/>
      <c r="EI429" s="2"/>
      <c r="EJ429" s="2"/>
      <c r="EK429" s="2"/>
      <c r="EL429" s="2"/>
      <c r="EM429" s="2"/>
      <c r="EN429" s="2"/>
      <c r="EO429" s="2"/>
      <c r="EP429" s="2"/>
      <c r="EQ429" s="2"/>
      <c r="ER429" s="2"/>
      <c r="ES429" s="2"/>
      <c r="ET429" s="2"/>
      <c r="EU429" s="2"/>
      <c r="EV429" s="2"/>
      <c r="EW429" s="2"/>
      <c r="EX429" s="2"/>
      <c r="EY429" s="2"/>
      <c r="EZ429" s="2"/>
      <c r="FA429" s="2"/>
      <c r="FB429" s="2"/>
      <c r="FC429" s="2"/>
      <c r="FD429" s="2"/>
      <c r="FE429" s="2"/>
      <c r="FF429" s="2"/>
      <c r="FG429" s="2"/>
      <c r="FH429" s="2"/>
      <c r="FI429" s="2"/>
      <c r="FJ429" s="2"/>
      <c r="FK429" s="2"/>
      <c r="FL429" s="2"/>
      <c r="FM429" s="2"/>
      <c r="FN429" s="2"/>
      <c r="FO429" s="2"/>
      <c r="FP429" s="2"/>
      <c r="FQ429" s="2"/>
      <c r="FR429" s="2"/>
      <c r="FS429" s="2"/>
      <c r="FT429" s="2"/>
      <c r="FU429" s="2"/>
      <c r="FV429" s="2"/>
      <c r="FW429" s="2"/>
      <c r="FX429" s="2"/>
      <c r="FY429" s="2"/>
      <c r="FZ429" s="2"/>
      <c r="GA429" s="2"/>
      <c r="GB429" s="2"/>
      <c r="GC429" s="2"/>
      <c r="GD429" s="2"/>
      <c r="GE429" s="2"/>
      <c r="GF429" s="2"/>
      <c r="GG429" s="2"/>
      <c r="GH429" s="2"/>
      <c r="GI429" s="2"/>
      <c r="GJ429" s="2"/>
      <c r="GK429" s="2"/>
      <c r="GL429" s="2"/>
      <c r="GM429" s="2"/>
      <c r="GN429" s="2"/>
      <c r="GO429" s="2"/>
      <c r="GP429" s="2"/>
      <c r="GQ429" s="2"/>
      <c r="GR429" s="2"/>
      <c r="GS429" s="2"/>
      <c r="GT429" s="2"/>
      <c r="GU429" s="2"/>
      <c r="GV429" s="2"/>
      <c r="GW429" s="2"/>
      <c r="GX429" s="2"/>
      <c r="GY429" s="2"/>
      <c r="GZ429" s="2"/>
      <c r="HA429" s="2"/>
      <c r="HB429" s="2"/>
      <c r="HC429" s="2"/>
      <c r="HD429" s="2"/>
      <c r="HE429" s="2"/>
      <c r="HF429" s="2"/>
      <c r="HG429" s="2"/>
      <c r="HH429" s="2"/>
      <c r="HI429" s="2"/>
      <c r="HJ429" s="2"/>
      <c r="HK429" s="2"/>
      <c r="HL429" s="2"/>
      <c r="HM429" s="2"/>
      <c r="HN429" s="2"/>
      <c r="HO429" s="2"/>
      <c r="HP429" s="2"/>
      <c r="HQ429" s="2"/>
      <c r="HR429" s="2"/>
      <c r="HS429" s="2"/>
      <c r="HT429" s="2"/>
      <c r="HU429" s="2"/>
      <c r="HV429" s="2"/>
      <c r="HW429" s="2"/>
      <c r="HX429" s="2"/>
      <c r="HY429" s="2"/>
      <c r="HZ429" s="2"/>
      <c r="IA429" s="2"/>
      <c r="IB429" s="2"/>
      <c r="IC429" s="2"/>
      <c r="ID429" s="2"/>
      <c r="IE429" s="2"/>
      <c r="IF429" s="2"/>
      <c r="IG429" s="2"/>
      <c r="IH429" s="2"/>
      <c r="II429" s="2"/>
      <c r="IJ429" s="2"/>
      <c r="IK429" s="2"/>
      <c r="IL429" s="2"/>
      <c r="IM429" s="2"/>
      <c r="IN429" s="2"/>
      <c r="IO429" s="2"/>
      <c r="IP429" s="2"/>
      <c r="IQ429" s="2"/>
      <c r="IR429" s="2"/>
      <c r="IS429" s="2"/>
      <c r="IT429" s="2"/>
    </row>
    <row r="430" spans="1:254" s="10" customFormat="1" ht="90.6" customHeight="1" x14ac:dyDescent="0.4">
      <c r="A430" s="121"/>
      <c r="B430" s="163"/>
      <c r="C430" s="163"/>
      <c r="D430" s="144"/>
      <c r="E430" s="144"/>
      <c r="F430" s="144"/>
      <c r="G430" s="144"/>
      <c r="H430" s="5" t="s">
        <v>87</v>
      </c>
      <c r="I430" s="6">
        <f t="shared" ref="I430" si="57">I433</f>
        <v>327</v>
      </c>
      <c r="J430" s="6">
        <f t="shared" ref="J430" si="58">J433</f>
        <v>327</v>
      </c>
      <c r="K430" s="6">
        <f t="shared" si="48"/>
        <v>100</v>
      </c>
      <c r="L430" s="103"/>
      <c r="M430" s="103"/>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c r="DX430" s="2"/>
      <c r="DY430" s="2"/>
      <c r="DZ430" s="2"/>
      <c r="EA430" s="2"/>
      <c r="EB430" s="2"/>
      <c r="EC430" s="2"/>
      <c r="ED430" s="2"/>
      <c r="EE430" s="2"/>
      <c r="EF430" s="2"/>
      <c r="EG430" s="2"/>
      <c r="EH430" s="2"/>
      <c r="EI430" s="2"/>
      <c r="EJ430" s="2"/>
      <c r="EK430" s="2"/>
      <c r="EL430" s="2"/>
      <c r="EM430" s="2"/>
      <c r="EN430" s="2"/>
      <c r="EO430" s="2"/>
      <c r="EP430" s="2"/>
      <c r="EQ430" s="2"/>
      <c r="ER430" s="2"/>
      <c r="ES430" s="2"/>
      <c r="ET430" s="2"/>
      <c r="EU430" s="2"/>
      <c r="EV430" s="2"/>
      <c r="EW430" s="2"/>
      <c r="EX430" s="2"/>
      <c r="EY430" s="2"/>
      <c r="EZ430" s="2"/>
      <c r="FA430" s="2"/>
      <c r="FB430" s="2"/>
      <c r="FC430" s="2"/>
      <c r="FD430" s="2"/>
      <c r="FE430" s="2"/>
      <c r="FF430" s="2"/>
      <c r="FG430" s="2"/>
      <c r="FH430" s="2"/>
      <c r="FI430" s="2"/>
      <c r="FJ430" s="2"/>
      <c r="FK430" s="2"/>
      <c r="FL430" s="2"/>
      <c r="FM430" s="2"/>
      <c r="FN430" s="2"/>
      <c r="FO430" s="2"/>
      <c r="FP430" s="2"/>
      <c r="FQ430" s="2"/>
      <c r="FR430" s="2"/>
      <c r="FS430" s="2"/>
      <c r="FT430" s="2"/>
      <c r="FU430" s="2"/>
      <c r="FV430" s="2"/>
      <c r="FW430" s="2"/>
      <c r="FX430" s="2"/>
      <c r="FY430" s="2"/>
      <c r="FZ430" s="2"/>
      <c r="GA430" s="2"/>
      <c r="GB430" s="2"/>
      <c r="GC430" s="2"/>
      <c r="GD430" s="2"/>
      <c r="GE430" s="2"/>
      <c r="GF430" s="2"/>
      <c r="GG430" s="2"/>
      <c r="GH430" s="2"/>
      <c r="GI430" s="2"/>
      <c r="GJ430" s="2"/>
      <c r="GK430" s="2"/>
      <c r="GL430" s="2"/>
      <c r="GM430" s="2"/>
      <c r="GN430" s="2"/>
      <c r="GO430" s="2"/>
      <c r="GP430" s="2"/>
      <c r="GQ430" s="2"/>
      <c r="GR430" s="2"/>
      <c r="GS430" s="2"/>
      <c r="GT430" s="2"/>
      <c r="GU430" s="2"/>
      <c r="GV430" s="2"/>
      <c r="GW430" s="2"/>
      <c r="GX430" s="2"/>
      <c r="GY430" s="2"/>
      <c r="GZ430" s="2"/>
      <c r="HA430" s="2"/>
      <c r="HB430" s="2"/>
      <c r="HC430" s="2"/>
      <c r="HD430" s="2"/>
      <c r="HE430" s="2"/>
      <c r="HF430" s="2"/>
      <c r="HG430" s="2"/>
      <c r="HH430" s="2"/>
      <c r="HI430" s="2"/>
      <c r="HJ430" s="2"/>
      <c r="HK430" s="2"/>
      <c r="HL430" s="2"/>
      <c r="HM430" s="2"/>
      <c r="HN430" s="2"/>
      <c r="HO430" s="2"/>
      <c r="HP430" s="2"/>
      <c r="HQ430" s="2"/>
      <c r="HR430" s="2"/>
      <c r="HS430" s="2"/>
      <c r="HT430" s="2"/>
      <c r="HU430" s="2"/>
      <c r="HV430" s="2"/>
      <c r="HW430" s="2"/>
      <c r="HX430" s="2"/>
      <c r="HY430" s="2"/>
      <c r="HZ430" s="2"/>
      <c r="IA430" s="2"/>
      <c r="IB430" s="2"/>
      <c r="IC430" s="2"/>
      <c r="ID430" s="2"/>
      <c r="IE430" s="2"/>
      <c r="IF430" s="2"/>
      <c r="IG430" s="2"/>
      <c r="IH430" s="2"/>
      <c r="II430" s="2"/>
      <c r="IJ430" s="2"/>
      <c r="IK430" s="2"/>
      <c r="IL430" s="2"/>
      <c r="IM430" s="2"/>
      <c r="IN430" s="2"/>
      <c r="IO430" s="2"/>
      <c r="IP430" s="2"/>
      <c r="IQ430" s="2"/>
      <c r="IR430" s="2"/>
      <c r="IS430" s="2"/>
      <c r="IT430" s="2"/>
    </row>
    <row r="431" spans="1:254" s="10" customFormat="1" ht="409.6" hidden="1" customHeight="1" x14ac:dyDescent="0.4">
      <c r="A431" s="32" t="s">
        <v>52</v>
      </c>
      <c r="B431" s="62" t="s">
        <v>80</v>
      </c>
      <c r="C431" s="5" t="s">
        <v>527</v>
      </c>
      <c r="D431" s="34">
        <v>44562</v>
      </c>
      <c r="E431" s="34">
        <v>44926</v>
      </c>
      <c r="F431" s="34">
        <v>44562</v>
      </c>
      <c r="G431" s="34">
        <v>44926</v>
      </c>
      <c r="H431" s="5" t="s">
        <v>7</v>
      </c>
      <c r="I431" s="63">
        <v>1747.5</v>
      </c>
      <c r="J431" s="63">
        <v>1747.5</v>
      </c>
      <c r="K431" s="39">
        <f t="shared" si="48"/>
        <v>100</v>
      </c>
      <c r="L431" s="21" t="s">
        <v>449</v>
      </c>
      <c r="M431" s="21" t="s">
        <v>508</v>
      </c>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c r="DX431" s="2"/>
      <c r="DY431" s="2"/>
      <c r="DZ431" s="2"/>
      <c r="EA431" s="2"/>
      <c r="EB431" s="2"/>
      <c r="EC431" s="2"/>
      <c r="ED431" s="2"/>
      <c r="EE431" s="2"/>
      <c r="EF431" s="2"/>
      <c r="EG431" s="2"/>
      <c r="EH431" s="2"/>
      <c r="EI431" s="2"/>
      <c r="EJ431" s="2"/>
      <c r="EK431" s="2"/>
      <c r="EL431" s="2"/>
      <c r="EM431" s="2"/>
      <c r="EN431" s="2"/>
      <c r="EO431" s="2"/>
      <c r="EP431" s="2"/>
      <c r="EQ431" s="2"/>
      <c r="ER431" s="2"/>
      <c r="ES431" s="2"/>
      <c r="ET431" s="2"/>
      <c r="EU431" s="2"/>
      <c r="EV431" s="2"/>
      <c r="EW431" s="2"/>
      <c r="EX431" s="2"/>
      <c r="EY431" s="2"/>
      <c r="EZ431" s="2"/>
      <c r="FA431" s="2"/>
      <c r="FB431" s="2"/>
      <c r="FC431" s="2"/>
      <c r="FD431" s="2"/>
      <c r="FE431" s="2"/>
      <c r="FF431" s="2"/>
      <c r="FG431" s="2"/>
      <c r="FH431" s="2"/>
      <c r="FI431" s="2"/>
      <c r="FJ431" s="2"/>
      <c r="FK431" s="2"/>
      <c r="FL431" s="2"/>
      <c r="FM431" s="2"/>
      <c r="FN431" s="2"/>
      <c r="FO431" s="2"/>
      <c r="FP431" s="2"/>
      <c r="FQ431" s="2"/>
      <c r="FR431" s="2"/>
      <c r="FS431" s="2"/>
      <c r="FT431" s="2"/>
      <c r="FU431" s="2"/>
      <c r="FV431" s="2"/>
      <c r="FW431" s="2"/>
      <c r="FX431" s="2"/>
      <c r="FY431" s="2"/>
      <c r="FZ431" s="2"/>
      <c r="GA431" s="2"/>
      <c r="GB431" s="2"/>
      <c r="GC431" s="2"/>
      <c r="GD431" s="2"/>
      <c r="GE431" s="2"/>
      <c r="GF431" s="2"/>
      <c r="GG431" s="2"/>
      <c r="GH431" s="2"/>
      <c r="GI431" s="2"/>
      <c r="GJ431" s="2"/>
      <c r="GK431" s="2"/>
      <c r="GL431" s="2"/>
      <c r="GM431" s="2"/>
      <c r="GN431" s="2"/>
      <c r="GO431" s="2"/>
      <c r="GP431" s="2"/>
      <c r="GQ431" s="2"/>
      <c r="GR431" s="2"/>
      <c r="GS431" s="2"/>
      <c r="GT431" s="2"/>
      <c r="GU431" s="2"/>
      <c r="GV431" s="2"/>
      <c r="GW431" s="2"/>
      <c r="GX431" s="2"/>
      <c r="GY431" s="2"/>
      <c r="GZ431" s="2"/>
      <c r="HA431" s="2"/>
      <c r="HB431" s="2"/>
      <c r="HC431" s="2"/>
      <c r="HD431" s="2"/>
      <c r="HE431" s="2"/>
      <c r="HF431" s="2"/>
      <c r="HG431" s="2"/>
      <c r="HH431" s="2"/>
      <c r="HI431" s="2"/>
      <c r="HJ431" s="2"/>
      <c r="HK431" s="2"/>
      <c r="HL431" s="2"/>
      <c r="HM431" s="2"/>
      <c r="HN431" s="2"/>
      <c r="HO431" s="2"/>
      <c r="HP431" s="2"/>
      <c r="HQ431" s="2"/>
      <c r="HR431" s="2"/>
      <c r="HS431" s="2"/>
      <c r="HT431" s="2"/>
      <c r="HU431" s="2"/>
      <c r="HV431" s="2"/>
      <c r="HW431" s="2"/>
      <c r="HX431" s="2"/>
      <c r="HY431" s="2"/>
      <c r="HZ431" s="2"/>
      <c r="IA431" s="2"/>
      <c r="IB431" s="2"/>
      <c r="IC431" s="2"/>
      <c r="ID431" s="2"/>
      <c r="IE431" s="2"/>
      <c r="IF431" s="2"/>
      <c r="IG431" s="2"/>
      <c r="IH431" s="2"/>
      <c r="II431" s="2"/>
      <c r="IJ431" s="2"/>
      <c r="IK431" s="2"/>
      <c r="IL431" s="2"/>
      <c r="IM431" s="2"/>
      <c r="IN431" s="2"/>
      <c r="IO431" s="2"/>
      <c r="IP431" s="2"/>
      <c r="IQ431" s="2"/>
      <c r="IR431" s="2"/>
      <c r="IS431" s="2"/>
      <c r="IT431" s="2"/>
    </row>
    <row r="432" spans="1:254" s="10" customFormat="1" ht="258.60000000000002" hidden="1" customHeight="1" x14ac:dyDescent="0.4">
      <c r="A432" s="32" t="s">
        <v>53</v>
      </c>
      <c r="B432" s="26" t="s">
        <v>537</v>
      </c>
      <c r="C432" s="25" t="s">
        <v>528</v>
      </c>
      <c r="D432" s="34">
        <v>44774</v>
      </c>
      <c r="E432" s="34">
        <v>44895</v>
      </c>
      <c r="F432" s="34">
        <v>44774</v>
      </c>
      <c r="G432" s="34">
        <v>44895</v>
      </c>
      <c r="H432" s="5" t="s">
        <v>9</v>
      </c>
      <c r="I432" s="63" t="s">
        <v>10</v>
      </c>
      <c r="J432" s="63" t="s">
        <v>10</v>
      </c>
      <c r="K432" s="63" t="s">
        <v>10</v>
      </c>
      <c r="L432" s="21" t="s">
        <v>450</v>
      </c>
      <c r="M432" s="21" t="s">
        <v>508</v>
      </c>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c r="DP432" s="2"/>
      <c r="DQ432" s="2"/>
      <c r="DR432" s="2"/>
      <c r="DS432" s="2"/>
      <c r="DT432" s="2"/>
      <c r="DU432" s="2"/>
      <c r="DV432" s="2"/>
      <c r="DW432" s="2"/>
      <c r="DX432" s="2"/>
      <c r="DY432" s="2"/>
      <c r="DZ432" s="2"/>
      <c r="EA432" s="2"/>
      <c r="EB432" s="2"/>
      <c r="EC432" s="2"/>
      <c r="ED432" s="2"/>
      <c r="EE432" s="2"/>
      <c r="EF432" s="2"/>
      <c r="EG432" s="2"/>
      <c r="EH432" s="2"/>
      <c r="EI432" s="2"/>
      <c r="EJ432" s="2"/>
      <c r="EK432" s="2"/>
      <c r="EL432" s="2"/>
      <c r="EM432" s="2"/>
      <c r="EN432" s="2"/>
      <c r="EO432" s="2"/>
      <c r="EP432" s="2"/>
      <c r="EQ432" s="2"/>
      <c r="ER432" s="2"/>
      <c r="ES432" s="2"/>
      <c r="ET432" s="2"/>
      <c r="EU432" s="2"/>
      <c r="EV432" s="2"/>
      <c r="EW432" s="2"/>
      <c r="EX432" s="2"/>
      <c r="EY432" s="2"/>
      <c r="EZ432" s="2"/>
      <c r="FA432" s="2"/>
      <c r="FB432" s="2"/>
      <c r="FC432" s="2"/>
      <c r="FD432" s="2"/>
      <c r="FE432" s="2"/>
      <c r="FF432" s="2"/>
      <c r="FG432" s="2"/>
      <c r="FH432" s="2"/>
      <c r="FI432" s="2"/>
      <c r="FJ432" s="2"/>
      <c r="FK432" s="2"/>
      <c r="FL432" s="2"/>
      <c r="FM432" s="2"/>
      <c r="FN432" s="2"/>
      <c r="FO432" s="2"/>
      <c r="FP432" s="2"/>
      <c r="FQ432" s="2"/>
      <c r="FR432" s="2"/>
      <c r="FS432" s="2"/>
      <c r="FT432" s="2"/>
      <c r="FU432" s="2"/>
      <c r="FV432" s="2"/>
      <c r="FW432" s="2"/>
      <c r="FX432" s="2"/>
      <c r="FY432" s="2"/>
      <c r="FZ432" s="2"/>
      <c r="GA432" s="2"/>
      <c r="GB432" s="2"/>
      <c r="GC432" s="2"/>
      <c r="GD432" s="2"/>
      <c r="GE432" s="2"/>
      <c r="GF432" s="2"/>
      <c r="GG432" s="2"/>
      <c r="GH432" s="2"/>
      <c r="GI432" s="2"/>
      <c r="GJ432" s="2"/>
      <c r="GK432" s="2"/>
      <c r="GL432" s="2"/>
      <c r="GM432" s="2"/>
      <c r="GN432" s="2"/>
      <c r="GO432" s="2"/>
      <c r="GP432" s="2"/>
      <c r="GQ432" s="2"/>
      <c r="GR432" s="2"/>
      <c r="GS432" s="2"/>
      <c r="GT432" s="2"/>
      <c r="GU432" s="2"/>
      <c r="GV432" s="2"/>
      <c r="GW432" s="2"/>
      <c r="GX432" s="2"/>
      <c r="GY432" s="2"/>
      <c r="GZ432" s="2"/>
      <c r="HA432" s="2"/>
      <c r="HB432" s="2"/>
      <c r="HC432" s="2"/>
      <c r="HD432" s="2"/>
      <c r="HE432" s="2"/>
      <c r="HF432" s="2"/>
      <c r="HG432" s="2"/>
      <c r="HH432" s="2"/>
      <c r="HI432" s="2"/>
      <c r="HJ432" s="2"/>
      <c r="HK432" s="2"/>
      <c r="HL432" s="2"/>
      <c r="HM432" s="2"/>
      <c r="HN432" s="2"/>
      <c r="HO432" s="2"/>
      <c r="HP432" s="2"/>
      <c r="HQ432" s="2"/>
      <c r="HR432" s="2"/>
      <c r="HS432" s="2"/>
      <c r="HT432" s="2"/>
      <c r="HU432" s="2"/>
      <c r="HV432" s="2"/>
      <c r="HW432" s="2"/>
      <c r="HX432" s="2"/>
      <c r="HY432" s="2"/>
      <c r="HZ432" s="2"/>
      <c r="IA432" s="2"/>
      <c r="IB432" s="2"/>
      <c r="IC432" s="2"/>
      <c r="ID432" s="2"/>
      <c r="IE432" s="2"/>
      <c r="IF432" s="2"/>
      <c r="IG432" s="2"/>
      <c r="IH432" s="2"/>
      <c r="II432" s="2"/>
      <c r="IJ432" s="2"/>
      <c r="IK432" s="2"/>
      <c r="IL432" s="2"/>
      <c r="IM432" s="2"/>
      <c r="IN432" s="2"/>
      <c r="IO432" s="2"/>
      <c r="IP432" s="2"/>
      <c r="IQ432" s="2"/>
      <c r="IR432" s="2"/>
      <c r="IS432" s="2"/>
      <c r="IT432" s="2"/>
    </row>
    <row r="433" spans="1:254" s="10" customFormat="1" ht="87.75" customHeight="1" x14ac:dyDescent="0.4">
      <c r="A433" s="70" t="s">
        <v>54</v>
      </c>
      <c r="B433" s="26" t="s">
        <v>55</v>
      </c>
      <c r="C433" s="5" t="s">
        <v>359</v>
      </c>
      <c r="D433" s="72">
        <v>44774</v>
      </c>
      <c r="E433" s="72">
        <v>44895</v>
      </c>
      <c r="F433" s="72">
        <v>44774</v>
      </c>
      <c r="G433" s="72">
        <v>44895</v>
      </c>
      <c r="H433" s="5" t="s">
        <v>77</v>
      </c>
      <c r="I433" s="63">
        <v>327</v>
      </c>
      <c r="J433" s="63">
        <v>327</v>
      </c>
      <c r="K433" s="87">
        <f>J433/I433*100</f>
        <v>100</v>
      </c>
      <c r="L433" s="21" t="s">
        <v>593</v>
      </c>
      <c r="M433" s="21" t="s">
        <v>533</v>
      </c>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c r="DX433" s="2"/>
      <c r="DY433" s="2"/>
      <c r="DZ433" s="2"/>
      <c r="EA433" s="2"/>
      <c r="EB433" s="2"/>
      <c r="EC433" s="2"/>
      <c r="ED433" s="2"/>
      <c r="EE433" s="2"/>
      <c r="EF433" s="2"/>
      <c r="EG433" s="2"/>
      <c r="EH433" s="2"/>
      <c r="EI433" s="2"/>
      <c r="EJ433" s="2"/>
      <c r="EK433" s="2"/>
      <c r="EL433" s="2"/>
      <c r="EM433" s="2"/>
      <c r="EN433" s="2"/>
      <c r="EO433" s="2"/>
      <c r="EP433" s="2"/>
      <c r="EQ433" s="2"/>
      <c r="ER433" s="2"/>
      <c r="ES433" s="2"/>
      <c r="ET433" s="2"/>
      <c r="EU433" s="2"/>
      <c r="EV433" s="2"/>
      <c r="EW433" s="2"/>
      <c r="EX433" s="2"/>
      <c r="EY433" s="2"/>
      <c r="EZ433" s="2"/>
      <c r="FA433" s="2"/>
      <c r="FB433" s="2"/>
      <c r="FC433" s="2"/>
      <c r="FD433" s="2"/>
      <c r="FE433" s="2"/>
      <c r="FF433" s="2"/>
      <c r="FG433" s="2"/>
      <c r="FH433" s="2"/>
      <c r="FI433" s="2"/>
      <c r="FJ433" s="2"/>
      <c r="FK433" s="2"/>
      <c r="FL433" s="2"/>
      <c r="FM433" s="2"/>
      <c r="FN433" s="2"/>
      <c r="FO433" s="2"/>
      <c r="FP433" s="2"/>
      <c r="FQ433" s="2"/>
      <c r="FR433" s="2"/>
      <c r="FS433" s="2"/>
      <c r="FT433" s="2"/>
      <c r="FU433" s="2"/>
      <c r="FV433" s="2"/>
      <c r="FW433" s="2"/>
      <c r="FX433" s="2"/>
      <c r="FY433" s="2"/>
      <c r="FZ433" s="2"/>
      <c r="GA433" s="2"/>
      <c r="GB433" s="2"/>
      <c r="GC433" s="2"/>
      <c r="GD433" s="2"/>
      <c r="GE433" s="2"/>
      <c r="GF433" s="2"/>
      <c r="GG433" s="2"/>
      <c r="GH433" s="2"/>
      <c r="GI433" s="2"/>
      <c r="GJ433" s="2"/>
      <c r="GK433" s="2"/>
      <c r="GL433" s="2"/>
      <c r="GM433" s="2"/>
      <c r="GN433" s="2"/>
      <c r="GO433" s="2"/>
      <c r="GP433" s="2"/>
      <c r="GQ433" s="2"/>
      <c r="GR433" s="2"/>
      <c r="GS433" s="2"/>
      <c r="GT433" s="2"/>
      <c r="GU433" s="2"/>
      <c r="GV433" s="2"/>
      <c r="GW433" s="2"/>
      <c r="GX433" s="2"/>
      <c r="GY433" s="2"/>
      <c r="GZ433" s="2"/>
      <c r="HA433" s="2"/>
      <c r="HB433" s="2"/>
      <c r="HC433" s="2"/>
      <c r="HD433" s="2"/>
      <c r="HE433" s="2"/>
      <c r="HF433" s="2"/>
      <c r="HG433" s="2"/>
      <c r="HH433" s="2"/>
      <c r="HI433" s="2"/>
      <c r="HJ433" s="2"/>
      <c r="HK433" s="2"/>
      <c r="HL433" s="2"/>
      <c r="HM433" s="2"/>
      <c r="HN433" s="2"/>
      <c r="HO433" s="2"/>
      <c r="HP433" s="2"/>
      <c r="HQ433" s="2"/>
      <c r="HR433" s="2"/>
      <c r="HS433" s="2"/>
      <c r="HT433" s="2"/>
      <c r="HU433" s="2"/>
      <c r="HV433" s="2"/>
      <c r="HW433" s="2"/>
      <c r="HX433" s="2"/>
      <c r="HY433" s="2"/>
      <c r="HZ433" s="2"/>
      <c r="IA433" s="2"/>
      <c r="IB433" s="2"/>
      <c r="IC433" s="2"/>
      <c r="ID433" s="2"/>
      <c r="IE433" s="2"/>
      <c r="IF433" s="2"/>
      <c r="IG433" s="2"/>
      <c r="IH433" s="2"/>
      <c r="II433" s="2"/>
      <c r="IJ433" s="2"/>
      <c r="IK433" s="2"/>
      <c r="IL433" s="2"/>
      <c r="IM433" s="2"/>
      <c r="IN433" s="2"/>
      <c r="IO433" s="2"/>
      <c r="IP433" s="2"/>
      <c r="IQ433" s="2"/>
      <c r="IR433" s="2"/>
      <c r="IS433" s="2"/>
      <c r="IT433" s="2"/>
    </row>
    <row r="434" spans="1:254" s="10" customFormat="1" ht="198.6" customHeight="1" x14ac:dyDescent="0.4">
      <c r="A434" s="70" t="s">
        <v>258</v>
      </c>
      <c r="B434" s="5" t="s">
        <v>56</v>
      </c>
      <c r="C434" s="74" t="s">
        <v>528</v>
      </c>
      <c r="D434" s="72">
        <v>44562</v>
      </c>
      <c r="E434" s="72">
        <v>44926</v>
      </c>
      <c r="F434" s="72">
        <v>44562</v>
      </c>
      <c r="G434" s="72">
        <v>44926</v>
      </c>
      <c r="H434" s="5" t="s">
        <v>88</v>
      </c>
      <c r="I434" s="63">
        <f t="shared" ref="I434" si="59">I435</f>
        <v>120000</v>
      </c>
      <c r="J434" s="63">
        <f t="shared" ref="J434" si="60">J435</f>
        <v>120000</v>
      </c>
      <c r="K434" s="87">
        <f>J434/I434*100</f>
        <v>100</v>
      </c>
      <c r="L434" s="64"/>
      <c r="M434" s="64"/>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c r="DX434" s="2"/>
      <c r="DY434" s="2"/>
      <c r="DZ434" s="2"/>
      <c r="EA434" s="2"/>
      <c r="EB434" s="2"/>
      <c r="EC434" s="2"/>
      <c r="ED434" s="2"/>
      <c r="EE434" s="2"/>
      <c r="EF434" s="2"/>
      <c r="EG434" s="2"/>
      <c r="EH434" s="2"/>
      <c r="EI434" s="2"/>
      <c r="EJ434" s="2"/>
      <c r="EK434" s="2"/>
      <c r="EL434" s="2"/>
      <c r="EM434" s="2"/>
      <c r="EN434" s="2"/>
      <c r="EO434" s="2"/>
      <c r="EP434" s="2"/>
      <c r="EQ434" s="2"/>
      <c r="ER434" s="2"/>
      <c r="ES434" s="2"/>
      <c r="ET434" s="2"/>
      <c r="EU434" s="2"/>
      <c r="EV434" s="2"/>
      <c r="EW434" s="2"/>
      <c r="EX434" s="2"/>
      <c r="EY434" s="2"/>
      <c r="EZ434" s="2"/>
      <c r="FA434" s="2"/>
      <c r="FB434" s="2"/>
      <c r="FC434" s="2"/>
      <c r="FD434" s="2"/>
      <c r="FE434" s="2"/>
      <c r="FF434" s="2"/>
      <c r="FG434" s="2"/>
      <c r="FH434" s="2"/>
      <c r="FI434" s="2"/>
      <c r="FJ434" s="2"/>
      <c r="FK434" s="2"/>
      <c r="FL434" s="2"/>
      <c r="FM434" s="2"/>
      <c r="FN434" s="2"/>
      <c r="FO434" s="2"/>
      <c r="FP434" s="2"/>
      <c r="FQ434" s="2"/>
      <c r="FR434" s="2"/>
      <c r="FS434" s="2"/>
      <c r="FT434" s="2"/>
      <c r="FU434" s="2"/>
      <c r="FV434" s="2"/>
      <c r="FW434" s="2"/>
      <c r="FX434" s="2"/>
      <c r="FY434" s="2"/>
      <c r="FZ434" s="2"/>
      <c r="GA434" s="2"/>
      <c r="GB434" s="2"/>
      <c r="GC434" s="2"/>
      <c r="GD434" s="2"/>
      <c r="GE434" s="2"/>
      <c r="GF434" s="2"/>
      <c r="GG434" s="2"/>
      <c r="GH434" s="2"/>
      <c r="GI434" s="2"/>
      <c r="GJ434" s="2"/>
      <c r="GK434" s="2"/>
      <c r="GL434" s="2"/>
      <c r="GM434" s="2"/>
      <c r="GN434" s="2"/>
      <c r="GO434" s="2"/>
      <c r="GP434" s="2"/>
      <c r="GQ434" s="2"/>
      <c r="GR434" s="2"/>
      <c r="GS434" s="2"/>
      <c r="GT434" s="2"/>
      <c r="GU434" s="2"/>
      <c r="GV434" s="2"/>
      <c r="GW434" s="2"/>
      <c r="GX434" s="2"/>
      <c r="GY434" s="2"/>
      <c r="GZ434" s="2"/>
      <c r="HA434" s="2"/>
      <c r="HB434" s="2"/>
      <c r="HC434" s="2"/>
      <c r="HD434" s="2"/>
      <c r="HE434" s="2"/>
      <c r="HF434" s="2"/>
      <c r="HG434" s="2"/>
      <c r="HH434" s="2"/>
      <c r="HI434" s="2"/>
      <c r="HJ434" s="2"/>
      <c r="HK434" s="2"/>
      <c r="HL434" s="2"/>
      <c r="HM434" s="2"/>
      <c r="HN434" s="2"/>
      <c r="HO434" s="2"/>
      <c r="HP434" s="2"/>
      <c r="HQ434" s="2"/>
      <c r="HR434" s="2"/>
      <c r="HS434" s="2"/>
      <c r="HT434" s="2"/>
      <c r="HU434" s="2"/>
      <c r="HV434" s="2"/>
      <c r="HW434" s="2"/>
      <c r="HX434" s="2"/>
      <c r="HY434" s="2"/>
      <c r="HZ434" s="2"/>
      <c r="IA434" s="2"/>
      <c r="IB434" s="2"/>
      <c r="IC434" s="2"/>
      <c r="ID434" s="2"/>
      <c r="IE434" s="2"/>
      <c r="IF434" s="2"/>
      <c r="IG434" s="2"/>
      <c r="IH434" s="2"/>
      <c r="II434" s="2"/>
      <c r="IJ434" s="2"/>
      <c r="IK434" s="2"/>
      <c r="IL434" s="2"/>
      <c r="IM434" s="2"/>
      <c r="IN434" s="2"/>
      <c r="IO434" s="2"/>
      <c r="IP434" s="2"/>
      <c r="IQ434" s="2"/>
      <c r="IR434" s="2"/>
      <c r="IS434" s="2"/>
      <c r="IT434" s="2"/>
    </row>
    <row r="435" spans="1:254" s="10" customFormat="1" ht="185.1" hidden="1" customHeight="1" x14ac:dyDescent="0.4">
      <c r="A435" s="32" t="s">
        <v>259</v>
      </c>
      <c r="B435" s="62" t="s">
        <v>57</v>
      </c>
      <c r="C435" s="5" t="s">
        <v>529</v>
      </c>
      <c r="D435" s="34">
        <v>44562</v>
      </c>
      <c r="E435" s="34">
        <v>44926</v>
      </c>
      <c r="F435" s="34">
        <v>44562</v>
      </c>
      <c r="G435" s="34">
        <v>44926</v>
      </c>
      <c r="H435" s="5" t="s">
        <v>87</v>
      </c>
      <c r="I435" s="63">
        <v>120000</v>
      </c>
      <c r="J435" s="63">
        <v>120000</v>
      </c>
      <c r="K435" s="39">
        <f>J435/I435*100</f>
        <v>100</v>
      </c>
      <c r="L435" s="41" t="s">
        <v>261</v>
      </c>
      <c r="M435" s="75" t="s">
        <v>508</v>
      </c>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c r="EH435" s="2"/>
      <c r="EI435" s="2"/>
      <c r="EJ435" s="2"/>
      <c r="EK435" s="2"/>
      <c r="EL435" s="2"/>
      <c r="EM435" s="2"/>
      <c r="EN435" s="2"/>
      <c r="EO435" s="2"/>
      <c r="EP435" s="2"/>
      <c r="EQ435" s="2"/>
      <c r="ER435" s="2"/>
      <c r="ES435" s="2"/>
      <c r="ET435" s="2"/>
      <c r="EU435" s="2"/>
      <c r="EV435" s="2"/>
      <c r="EW435" s="2"/>
      <c r="EX435" s="2"/>
      <c r="EY435" s="2"/>
      <c r="EZ435" s="2"/>
      <c r="FA435" s="2"/>
      <c r="FB435" s="2"/>
      <c r="FC435" s="2"/>
      <c r="FD435" s="2"/>
      <c r="FE435" s="2"/>
      <c r="FF435" s="2"/>
      <c r="FG435" s="2"/>
      <c r="FH435" s="2"/>
      <c r="FI435" s="2"/>
      <c r="FJ435" s="2"/>
      <c r="FK435" s="2"/>
      <c r="FL435" s="2"/>
      <c r="FM435" s="2"/>
      <c r="FN435" s="2"/>
      <c r="FO435" s="2"/>
      <c r="FP435" s="2"/>
      <c r="FQ435" s="2"/>
      <c r="FR435" s="2"/>
      <c r="FS435" s="2"/>
      <c r="FT435" s="2"/>
      <c r="FU435" s="2"/>
      <c r="FV435" s="2"/>
      <c r="FW435" s="2"/>
      <c r="FX435" s="2"/>
      <c r="FY435" s="2"/>
      <c r="FZ435" s="2"/>
      <c r="GA435" s="2"/>
      <c r="GB435" s="2"/>
      <c r="GC435" s="2"/>
      <c r="GD435" s="2"/>
      <c r="GE435" s="2"/>
      <c r="GF435" s="2"/>
      <c r="GG435" s="2"/>
      <c r="GH435" s="2"/>
      <c r="GI435" s="2"/>
      <c r="GJ435" s="2"/>
      <c r="GK435" s="2"/>
      <c r="GL435" s="2"/>
      <c r="GM435" s="2"/>
      <c r="GN435" s="2"/>
      <c r="GO435" s="2"/>
      <c r="GP435" s="2"/>
      <c r="GQ435" s="2"/>
      <c r="GR435" s="2"/>
      <c r="GS435" s="2"/>
      <c r="GT435" s="2"/>
      <c r="GU435" s="2"/>
      <c r="GV435" s="2"/>
      <c r="GW435" s="2"/>
      <c r="GX435" s="2"/>
      <c r="GY435" s="2"/>
      <c r="GZ435" s="2"/>
      <c r="HA435" s="2"/>
      <c r="HB435" s="2"/>
      <c r="HC435" s="2"/>
      <c r="HD435" s="2"/>
      <c r="HE435" s="2"/>
      <c r="HF435" s="2"/>
      <c r="HG435" s="2"/>
      <c r="HH435" s="2"/>
      <c r="HI435" s="2"/>
      <c r="HJ435" s="2"/>
      <c r="HK435" s="2"/>
      <c r="HL435" s="2"/>
      <c r="HM435" s="2"/>
      <c r="HN435" s="2"/>
      <c r="HO435" s="2"/>
      <c r="HP435" s="2"/>
      <c r="HQ435" s="2"/>
      <c r="HR435" s="2"/>
      <c r="HS435" s="2"/>
      <c r="HT435" s="2"/>
      <c r="HU435" s="2"/>
      <c r="HV435" s="2"/>
      <c r="HW435" s="2"/>
      <c r="HX435" s="2"/>
      <c r="HY435" s="2"/>
      <c r="HZ435" s="2"/>
      <c r="IA435" s="2"/>
      <c r="IB435" s="2"/>
      <c r="IC435" s="2"/>
      <c r="ID435" s="2"/>
      <c r="IE435" s="2"/>
      <c r="IF435" s="2"/>
      <c r="IG435" s="2"/>
      <c r="IH435" s="2"/>
      <c r="II435" s="2"/>
      <c r="IJ435" s="2"/>
      <c r="IK435" s="2"/>
      <c r="IL435" s="2"/>
      <c r="IM435" s="2"/>
      <c r="IN435" s="2"/>
      <c r="IO435" s="2"/>
      <c r="IP435" s="2"/>
      <c r="IQ435" s="2"/>
      <c r="IR435" s="2"/>
      <c r="IS435" s="2"/>
      <c r="IT435" s="2"/>
    </row>
    <row r="436" spans="1:254" s="10" customFormat="1" ht="174.6" hidden="1" customHeight="1" x14ac:dyDescent="0.4">
      <c r="A436" s="32" t="s">
        <v>260</v>
      </c>
      <c r="B436" s="26" t="s">
        <v>58</v>
      </c>
      <c r="C436" s="5" t="s">
        <v>530</v>
      </c>
      <c r="D436" s="34">
        <v>44562</v>
      </c>
      <c r="E436" s="34">
        <v>44926</v>
      </c>
      <c r="F436" s="34">
        <v>44562</v>
      </c>
      <c r="G436" s="34">
        <v>44926</v>
      </c>
      <c r="H436" s="5" t="s">
        <v>9</v>
      </c>
      <c r="I436" s="63" t="s">
        <v>10</v>
      </c>
      <c r="J436" s="63" t="s">
        <v>10</v>
      </c>
      <c r="K436" s="63" t="s">
        <v>10</v>
      </c>
      <c r="L436" s="68" t="s">
        <v>592</v>
      </c>
      <c r="M436" s="75" t="s">
        <v>508</v>
      </c>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c r="DZ436" s="2"/>
      <c r="EA436" s="2"/>
      <c r="EB436" s="2"/>
      <c r="EC436" s="2"/>
      <c r="ED436" s="2"/>
      <c r="EE436" s="2"/>
      <c r="EF436" s="2"/>
      <c r="EG436" s="2"/>
      <c r="EH436" s="2"/>
      <c r="EI436" s="2"/>
      <c r="EJ436" s="2"/>
      <c r="EK436" s="2"/>
      <c r="EL436" s="2"/>
      <c r="EM436" s="2"/>
      <c r="EN436" s="2"/>
      <c r="EO436" s="2"/>
      <c r="EP436" s="2"/>
      <c r="EQ436" s="2"/>
      <c r="ER436" s="2"/>
      <c r="ES436" s="2"/>
      <c r="ET436" s="2"/>
      <c r="EU436" s="2"/>
      <c r="EV436" s="2"/>
      <c r="EW436" s="2"/>
      <c r="EX436" s="2"/>
      <c r="EY436" s="2"/>
      <c r="EZ436" s="2"/>
      <c r="FA436" s="2"/>
      <c r="FB436" s="2"/>
      <c r="FC436" s="2"/>
      <c r="FD436" s="2"/>
      <c r="FE436" s="2"/>
      <c r="FF436" s="2"/>
      <c r="FG436" s="2"/>
      <c r="FH436" s="2"/>
      <c r="FI436" s="2"/>
      <c r="FJ436" s="2"/>
      <c r="FK436" s="2"/>
      <c r="FL436" s="2"/>
      <c r="FM436" s="2"/>
      <c r="FN436" s="2"/>
      <c r="FO436" s="2"/>
      <c r="FP436" s="2"/>
      <c r="FQ436" s="2"/>
      <c r="FR436" s="2"/>
      <c r="FS436" s="2"/>
      <c r="FT436" s="2"/>
      <c r="FU436" s="2"/>
      <c r="FV436" s="2"/>
      <c r="FW436" s="2"/>
      <c r="FX436" s="2"/>
      <c r="FY436" s="2"/>
      <c r="FZ436" s="2"/>
      <c r="GA436" s="2"/>
      <c r="GB436" s="2"/>
      <c r="GC436" s="2"/>
      <c r="GD436" s="2"/>
      <c r="GE436" s="2"/>
      <c r="GF436" s="2"/>
      <c r="GG436" s="2"/>
      <c r="GH436" s="2"/>
      <c r="GI436" s="2"/>
      <c r="GJ436" s="2"/>
      <c r="GK436" s="2"/>
      <c r="GL436" s="2"/>
      <c r="GM436" s="2"/>
      <c r="GN436" s="2"/>
      <c r="GO436" s="2"/>
      <c r="GP436" s="2"/>
      <c r="GQ436" s="2"/>
      <c r="GR436" s="2"/>
      <c r="GS436" s="2"/>
      <c r="GT436" s="2"/>
      <c r="GU436" s="2"/>
      <c r="GV436" s="2"/>
      <c r="GW436" s="2"/>
      <c r="GX436" s="2"/>
      <c r="GY436" s="2"/>
      <c r="GZ436" s="2"/>
      <c r="HA436" s="2"/>
      <c r="HB436" s="2"/>
      <c r="HC436" s="2"/>
      <c r="HD436" s="2"/>
      <c r="HE436" s="2"/>
      <c r="HF436" s="2"/>
      <c r="HG436" s="2"/>
      <c r="HH436" s="2"/>
      <c r="HI436" s="2"/>
      <c r="HJ436" s="2"/>
      <c r="HK436" s="2"/>
      <c r="HL436" s="2"/>
      <c r="HM436" s="2"/>
      <c r="HN436" s="2"/>
      <c r="HO436" s="2"/>
      <c r="HP436" s="2"/>
      <c r="HQ436" s="2"/>
      <c r="HR436" s="2"/>
      <c r="HS436" s="2"/>
      <c r="HT436" s="2"/>
      <c r="HU436" s="2"/>
      <c r="HV436" s="2"/>
      <c r="HW436" s="2"/>
      <c r="HX436" s="2"/>
      <c r="HY436" s="2"/>
      <c r="HZ436" s="2"/>
      <c r="IA436" s="2"/>
      <c r="IB436" s="2"/>
      <c r="IC436" s="2"/>
      <c r="ID436" s="2"/>
      <c r="IE436" s="2"/>
      <c r="IF436" s="2"/>
      <c r="IG436" s="2"/>
      <c r="IH436" s="2"/>
      <c r="II436" s="2"/>
      <c r="IJ436" s="2"/>
      <c r="IK436" s="2"/>
      <c r="IL436" s="2"/>
      <c r="IM436" s="2"/>
      <c r="IN436" s="2"/>
      <c r="IO436" s="2"/>
      <c r="IP436" s="2"/>
      <c r="IQ436" s="2"/>
      <c r="IR436" s="2"/>
      <c r="IS436" s="2"/>
      <c r="IT436" s="2"/>
    </row>
    <row r="437" spans="1:254" s="10" customFormat="1" ht="197.7" customHeight="1" x14ac:dyDescent="0.4">
      <c r="A437" s="70" t="s">
        <v>262</v>
      </c>
      <c r="B437" s="5" t="s">
        <v>74</v>
      </c>
      <c r="C437" s="74" t="s">
        <v>528</v>
      </c>
      <c r="D437" s="72">
        <v>44562</v>
      </c>
      <c r="E437" s="72">
        <v>44926</v>
      </c>
      <c r="F437" s="72">
        <v>44562</v>
      </c>
      <c r="G437" s="72">
        <v>44926</v>
      </c>
      <c r="H437" s="5" t="s">
        <v>88</v>
      </c>
      <c r="I437" s="63">
        <f t="shared" ref="I437" si="61">I439</f>
        <v>79450</v>
      </c>
      <c r="J437" s="63">
        <f t="shared" ref="J437" si="62">J439</f>
        <v>2174.6</v>
      </c>
      <c r="K437" s="6">
        <f>J437/I437*100</f>
        <v>2.7370673379483947</v>
      </c>
      <c r="L437" s="75"/>
      <c r="M437" s="75" t="s">
        <v>533</v>
      </c>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c r="EH437" s="2"/>
      <c r="EI437" s="2"/>
      <c r="EJ437" s="2"/>
      <c r="EK437" s="2"/>
      <c r="EL437" s="2"/>
      <c r="EM437" s="2"/>
      <c r="EN437" s="2"/>
      <c r="EO437" s="2"/>
      <c r="EP437" s="2"/>
      <c r="EQ437" s="2"/>
      <c r="ER437" s="2"/>
      <c r="ES437" s="2"/>
      <c r="ET437" s="2"/>
      <c r="EU437" s="2"/>
      <c r="EV437" s="2"/>
      <c r="EW437" s="2"/>
      <c r="EX437" s="2"/>
      <c r="EY437" s="2"/>
      <c r="EZ437" s="2"/>
      <c r="FA437" s="2"/>
      <c r="FB437" s="2"/>
      <c r="FC437" s="2"/>
      <c r="FD437" s="2"/>
      <c r="FE437" s="2"/>
      <c r="FF437" s="2"/>
      <c r="FG437" s="2"/>
      <c r="FH437" s="2"/>
      <c r="FI437" s="2"/>
      <c r="FJ437" s="2"/>
      <c r="FK437" s="2"/>
      <c r="FL437" s="2"/>
      <c r="FM437" s="2"/>
      <c r="FN437" s="2"/>
      <c r="FO437" s="2"/>
      <c r="FP437" s="2"/>
      <c r="FQ437" s="2"/>
      <c r="FR437" s="2"/>
      <c r="FS437" s="2"/>
      <c r="FT437" s="2"/>
      <c r="FU437" s="2"/>
      <c r="FV437" s="2"/>
      <c r="FW437" s="2"/>
      <c r="FX437" s="2"/>
      <c r="FY437" s="2"/>
      <c r="FZ437" s="2"/>
      <c r="GA437" s="2"/>
      <c r="GB437" s="2"/>
      <c r="GC437" s="2"/>
      <c r="GD437" s="2"/>
      <c r="GE437" s="2"/>
      <c r="GF437" s="2"/>
      <c r="GG437" s="2"/>
      <c r="GH437" s="2"/>
      <c r="GI437" s="2"/>
      <c r="GJ437" s="2"/>
      <c r="GK437" s="2"/>
      <c r="GL437" s="2"/>
      <c r="GM437" s="2"/>
      <c r="GN437" s="2"/>
      <c r="GO437" s="2"/>
      <c r="GP437" s="2"/>
      <c r="GQ437" s="2"/>
      <c r="GR437" s="2"/>
      <c r="GS437" s="2"/>
      <c r="GT437" s="2"/>
      <c r="GU437" s="2"/>
      <c r="GV437" s="2"/>
      <c r="GW437" s="2"/>
      <c r="GX437" s="2"/>
      <c r="GY437" s="2"/>
      <c r="GZ437" s="2"/>
      <c r="HA437" s="2"/>
      <c r="HB437" s="2"/>
      <c r="HC437" s="2"/>
      <c r="HD437" s="2"/>
      <c r="HE437" s="2"/>
      <c r="HF437" s="2"/>
      <c r="HG437" s="2"/>
      <c r="HH437" s="2"/>
      <c r="HI437" s="2"/>
      <c r="HJ437" s="2"/>
      <c r="HK437" s="2"/>
      <c r="HL437" s="2"/>
      <c r="HM437" s="2"/>
      <c r="HN437" s="2"/>
      <c r="HO437" s="2"/>
      <c r="HP437" s="2"/>
      <c r="HQ437" s="2"/>
      <c r="HR437" s="2"/>
      <c r="HS437" s="2"/>
      <c r="HT437" s="2"/>
      <c r="HU437" s="2"/>
      <c r="HV437" s="2"/>
      <c r="HW437" s="2"/>
      <c r="HX437" s="2"/>
      <c r="HY437" s="2"/>
      <c r="HZ437" s="2"/>
      <c r="IA437" s="2"/>
      <c r="IB437" s="2"/>
      <c r="IC437" s="2"/>
      <c r="ID437" s="2"/>
      <c r="IE437" s="2"/>
      <c r="IF437" s="2"/>
      <c r="IG437" s="2"/>
      <c r="IH437" s="2"/>
      <c r="II437" s="2"/>
      <c r="IJ437" s="2"/>
      <c r="IK437" s="2"/>
      <c r="IL437" s="2"/>
      <c r="IM437" s="2"/>
      <c r="IN437" s="2"/>
      <c r="IO437" s="2"/>
      <c r="IP437" s="2"/>
      <c r="IQ437" s="2"/>
      <c r="IR437" s="2"/>
      <c r="IS437" s="2"/>
      <c r="IT437" s="2"/>
    </row>
    <row r="438" spans="1:254" s="10" customFormat="1" ht="252" customHeight="1" x14ac:dyDescent="0.4">
      <c r="A438" s="70" t="s">
        <v>15</v>
      </c>
      <c r="B438" s="26" t="s">
        <v>64</v>
      </c>
      <c r="C438" s="74" t="s">
        <v>531</v>
      </c>
      <c r="D438" s="72">
        <v>44562</v>
      </c>
      <c r="E438" s="72">
        <v>44926</v>
      </c>
      <c r="F438" s="72">
        <v>44562</v>
      </c>
      <c r="G438" s="72">
        <v>44926</v>
      </c>
      <c r="H438" s="5" t="s">
        <v>9</v>
      </c>
      <c r="I438" s="63" t="s">
        <v>10</v>
      </c>
      <c r="J438" s="63" t="s">
        <v>10</v>
      </c>
      <c r="K438" s="63" t="s">
        <v>10</v>
      </c>
      <c r="L438" s="75" t="s">
        <v>532</v>
      </c>
      <c r="M438" s="75" t="s">
        <v>533</v>
      </c>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c r="DZ438" s="2"/>
      <c r="EA438" s="2"/>
      <c r="EB438" s="2"/>
      <c r="EC438" s="2"/>
      <c r="ED438" s="2"/>
      <c r="EE438" s="2"/>
      <c r="EF438" s="2"/>
      <c r="EG438" s="2"/>
      <c r="EH438" s="2"/>
      <c r="EI438" s="2"/>
      <c r="EJ438" s="2"/>
      <c r="EK438" s="2"/>
      <c r="EL438" s="2"/>
      <c r="EM438" s="2"/>
      <c r="EN438" s="2"/>
      <c r="EO438" s="2"/>
      <c r="EP438" s="2"/>
      <c r="EQ438" s="2"/>
      <c r="ER438" s="2"/>
      <c r="ES438" s="2"/>
      <c r="ET438" s="2"/>
      <c r="EU438" s="2"/>
      <c r="EV438" s="2"/>
      <c r="EW438" s="2"/>
      <c r="EX438" s="2"/>
      <c r="EY438" s="2"/>
      <c r="EZ438" s="2"/>
      <c r="FA438" s="2"/>
      <c r="FB438" s="2"/>
      <c r="FC438" s="2"/>
      <c r="FD438" s="2"/>
      <c r="FE438" s="2"/>
      <c r="FF438" s="2"/>
      <c r="FG438" s="2"/>
      <c r="FH438" s="2"/>
      <c r="FI438" s="2"/>
      <c r="FJ438" s="2"/>
      <c r="FK438" s="2"/>
      <c r="FL438" s="2"/>
      <c r="FM438" s="2"/>
      <c r="FN438" s="2"/>
      <c r="FO438" s="2"/>
      <c r="FP438" s="2"/>
      <c r="FQ438" s="2"/>
      <c r="FR438" s="2"/>
      <c r="FS438" s="2"/>
      <c r="FT438" s="2"/>
      <c r="FU438" s="2"/>
      <c r="FV438" s="2"/>
      <c r="FW438" s="2"/>
      <c r="FX438" s="2"/>
      <c r="FY438" s="2"/>
      <c r="FZ438" s="2"/>
      <c r="GA438" s="2"/>
      <c r="GB438" s="2"/>
      <c r="GC438" s="2"/>
      <c r="GD438" s="2"/>
      <c r="GE438" s="2"/>
      <c r="GF438" s="2"/>
      <c r="GG438" s="2"/>
      <c r="GH438" s="2"/>
      <c r="GI438" s="2"/>
      <c r="GJ438" s="2"/>
      <c r="GK438" s="2"/>
      <c r="GL438" s="2"/>
      <c r="GM438" s="2"/>
      <c r="GN438" s="2"/>
      <c r="GO438" s="2"/>
      <c r="GP438" s="2"/>
      <c r="GQ438" s="2"/>
      <c r="GR438" s="2"/>
      <c r="GS438" s="2"/>
      <c r="GT438" s="2"/>
      <c r="GU438" s="2"/>
      <c r="GV438" s="2"/>
      <c r="GW438" s="2"/>
      <c r="GX438" s="2"/>
      <c r="GY438" s="2"/>
      <c r="GZ438" s="2"/>
      <c r="HA438" s="2"/>
      <c r="HB438" s="2"/>
      <c r="HC438" s="2"/>
      <c r="HD438" s="2"/>
      <c r="HE438" s="2"/>
      <c r="HF438" s="2"/>
      <c r="HG438" s="2"/>
      <c r="HH438" s="2"/>
      <c r="HI438" s="2"/>
      <c r="HJ438" s="2"/>
      <c r="HK438" s="2"/>
      <c r="HL438" s="2"/>
      <c r="HM438" s="2"/>
      <c r="HN438" s="2"/>
      <c r="HO438" s="2"/>
      <c r="HP438" s="2"/>
      <c r="HQ438" s="2"/>
      <c r="HR438" s="2"/>
      <c r="HS438" s="2"/>
      <c r="HT438" s="2"/>
      <c r="HU438" s="2"/>
      <c r="HV438" s="2"/>
      <c r="HW438" s="2"/>
      <c r="HX438" s="2"/>
      <c r="HY438" s="2"/>
      <c r="HZ438" s="2"/>
      <c r="IA438" s="2"/>
      <c r="IB438" s="2"/>
      <c r="IC438" s="2"/>
      <c r="ID438" s="2"/>
      <c r="IE438" s="2"/>
      <c r="IF438" s="2"/>
      <c r="IG438" s="2"/>
      <c r="IH438" s="2"/>
      <c r="II438" s="2"/>
      <c r="IJ438" s="2"/>
      <c r="IK438" s="2"/>
      <c r="IL438" s="2"/>
      <c r="IM438" s="2"/>
      <c r="IN438" s="2"/>
      <c r="IO438" s="2"/>
      <c r="IP438" s="2"/>
      <c r="IQ438" s="2"/>
      <c r="IR438" s="2"/>
      <c r="IS438" s="2"/>
      <c r="IT438" s="2"/>
    </row>
    <row r="439" spans="1:254" s="10" customFormat="1" ht="356.4" customHeight="1" x14ac:dyDescent="0.4">
      <c r="A439" s="70" t="s">
        <v>61</v>
      </c>
      <c r="B439" s="62" t="s">
        <v>75</v>
      </c>
      <c r="C439" s="74" t="s">
        <v>531</v>
      </c>
      <c r="D439" s="72">
        <v>44562</v>
      </c>
      <c r="E439" s="72">
        <v>44926</v>
      </c>
      <c r="F439" s="72">
        <v>44562</v>
      </c>
      <c r="G439" s="72">
        <v>44926</v>
      </c>
      <c r="H439" s="5" t="s">
        <v>88</v>
      </c>
      <c r="I439" s="81">
        <v>79450</v>
      </c>
      <c r="J439" s="81">
        <v>2174.6</v>
      </c>
      <c r="K439" s="87">
        <f>J439/I439*100</f>
        <v>2.7370673379483947</v>
      </c>
      <c r="L439" s="92" t="s">
        <v>599</v>
      </c>
      <c r="M439" s="75" t="s">
        <v>533</v>
      </c>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c r="DP439" s="2"/>
      <c r="DQ439" s="2"/>
      <c r="DR439" s="2"/>
      <c r="DS439" s="2"/>
      <c r="DT439" s="2"/>
      <c r="DU439" s="2"/>
      <c r="DV439" s="2"/>
      <c r="DW439" s="2"/>
      <c r="DX439" s="2"/>
      <c r="DY439" s="2"/>
      <c r="DZ439" s="2"/>
      <c r="EA439" s="2"/>
      <c r="EB439" s="2"/>
      <c r="EC439" s="2"/>
      <c r="ED439" s="2"/>
      <c r="EE439" s="2"/>
      <c r="EF439" s="2"/>
      <c r="EG439" s="2"/>
      <c r="EH439" s="2"/>
      <c r="EI439" s="2"/>
      <c r="EJ439" s="2"/>
      <c r="EK439" s="2"/>
      <c r="EL439" s="2"/>
      <c r="EM439" s="2"/>
      <c r="EN439" s="2"/>
      <c r="EO439" s="2"/>
      <c r="EP439" s="2"/>
      <c r="EQ439" s="2"/>
      <c r="ER439" s="2"/>
      <c r="ES439" s="2"/>
      <c r="ET439" s="2"/>
      <c r="EU439" s="2"/>
      <c r="EV439" s="2"/>
      <c r="EW439" s="2"/>
      <c r="EX439" s="2"/>
      <c r="EY439" s="2"/>
      <c r="EZ439" s="2"/>
      <c r="FA439" s="2"/>
      <c r="FB439" s="2"/>
      <c r="FC439" s="2"/>
      <c r="FD439" s="2"/>
      <c r="FE439" s="2"/>
      <c r="FF439" s="2"/>
      <c r="FG439" s="2"/>
      <c r="FH439" s="2"/>
      <c r="FI439" s="2"/>
      <c r="FJ439" s="2"/>
      <c r="FK439" s="2"/>
      <c r="FL439" s="2"/>
      <c r="FM439" s="2"/>
      <c r="FN439" s="2"/>
      <c r="FO439" s="2"/>
      <c r="FP439" s="2"/>
      <c r="FQ439" s="2"/>
      <c r="FR439" s="2"/>
      <c r="FS439" s="2"/>
      <c r="FT439" s="2"/>
      <c r="FU439" s="2"/>
      <c r="FV439" s="2"/>
      <c r="FW439" s="2"/>
      <c r="FX439" s="2"/>
      <c r="FY439" s="2"/>
      <c r="FZ439" s="2"/>
      <c r="GA439" s="2"/>
      <c r="GB439" s="2"/>
      <c r="GC439" s="2"/>
      <c r="GD439" s="2"/>
      <c r="GE439" s="2"/>
      <c r="GF439" s="2"/>
      <c r="GG439" s="2"/>
      <c r="GH439" s="2"/>
      <c r="GI439" s="2"/>
      <c r="GJ439" s="2"/>
      <c r="GK439" s="2"/>
      <c r="GL439" s="2"/>
      <c r="GM439" s="2"/>
      <c r="GN439" s="2"/>
      <c r="GO439" s="2"/>
      <c r="GP439" s="2"/>
      <c r="GQ439" s="2"/>
      <c r="GR439" s="2"/>
      <c r="GS439" s="2"/>
      <c r="GT439" s="2"/>
      <c r="GU439" s="2"/>
      <c r="GV439" s="2"/>
      <c r="GW439" s="2"/>
      <c r="GX439" s="2"/>
      <c r="GY439" s="2"/>
      <c r="GZ439" s="2"/>
      <c r="HA439" s="2"/>
      <c r="HB439" s="2"/>
      <c r="HC439" s="2"/>
      <c r="HD439" s="2"/>
      <c r="HE439" s="2"/>
      <c r="HF439" s="2"/>
      <c r="HG439" s="2"/>
      <c r="HH439" s="2"/>
      <c r="HI439" s="2"/>
      <c r="HJ439" s="2"/>
      <c r="HK439" s="2"/>
      <c r="HL439" s="2"/>
      <c r="HM439" s="2"/>
      <c r="HN439" s="2"/>
      <c r="HO439" s="2"/>
      <c r="HP439" s="2"/>
      <c r="HQ439" s="2"/>
      <c r="HR439" s="2"/>
      <c r="HS439" s="2"/>
      <c r="HT439" s="2"/>
      <c r="HU439" s="2"/>
      <c r="HV439" s="2"/>
      <c r="HW439" s="2"/>
      <c r="HX439" s="2"/>
      <c r="HY439" s="2"/>
      <c r="HZ439" s="2"/>
      <c r="IA439" s="2"/>
      <c r="IB439" s="2"/>
      <c r="IC439" s="2"/>
      <c r="ID439" s="2"/>
      <c r="IE439" s="2"/>
      <c r="IF439" s="2"/>
      <c r="IG439" s="2"/>
      <c r="IH439" s="2"/>
      <c r="II439" s="2"/>
      <c r="IJ439" s="2"/>
      <c r="IK439" s="2"/>
      <c r="IL439" s="2"/>
      <c r="IM439" s="2"/>
      <c r="IN439" s="2"/>
      <c r="IO439" s="2"/>
      <c r="IP439" s="2"/>
      <c r="IQ439" s="2"/>
      <c r="IR439" s="2"/>
      <c r="IS439" s="2"/>
      <c r="IT439" s="2"/>
    </row>
    <row r="440" spans="1:254" s="10" customFormat="1" ht="33.6" hidden="1" customHeight="1" x14ac:dyDescent="0.4">
      <c r="A440" s="32" t="s">
        <v>60</v>
      </c>
      <c r="B440" s="26" t="s">
        <v>59</v>
      </c>
      <c r="C440" s="25" t="s">
        <v>531</v>
      </c>
      <c r="D440" s="34">
        <v>44562</v>
      </c>
      <c r="E440" s="34">
        <v>44926</v>
      </c>
      <c r="F440" s="34">
        <v>44562</v>
      </c>
      <c r="G440" s="34">
        <v>44926</v>
      </c>
      <c r="H440" s="5" t="s">
        <v>9</v>
      </c>
      <c r="I440" s="63" t="s">
        <v>10</v>
      </c>
      <c r="J440" s="63" t="s">
        <v>10</v>
      </c>
      <c r="K440" s="63" t="s">
        <v>10</v>
      </c>
      <c r="L440" s="41" t="s">
        <v>96</v>
      </c>
      <c r="M440" s="75" t="s">
        <v>508</v>
      </c>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c r="DO440" s="2"/>
      <c r="DP440" s="2"/>
      <c r="DQ440" s="2"/>
      <c r="DR440" s="2"/>
      <c r="DS440" s="2"/>
      <c r="DT440" s="2"/>
      <c r="DU440" s="2"/>
      <c r="DV440" s="2"/>
      <c r="DW440" s="2"/>
      <c r="DX440" s="2"/>
      <c r="DY440" s="2"/>
      <c r="DZ440" s="2"/>
      <c r="EA440" s="2"/>
      <c r="EB440" s="2"/>
      <c r="EC440" s="2"/>
      <c r="ED440" s="2"/>
      <c r="EE440" s="2"/>
      <c r="EF440" s="2"/>
      <c r="EG440" s="2"/>
      <c r="EH440" s="2"/>
      <c r="EI440" s="2"/>
      <c r="EJ440" s="2"/>
      <c r="EK440" s="2"/>
      <c r="EL440" s="2"/>
      <c r="EM440" s="2"/>
      <c r="EN440" s="2"/>
      <c r="EO440" s="2"/>
      <c r="EP440" s="2"/>
      <c r="EQ440" s="2"/>
      <c r="ER440" s="2"/>
      <c r="ES440" s="2"/>
      <c r="ET440" s="2"/>
      <c r="EU440" s="2"/>
      <c r="EV440" s="2"/>
      <c r="EW440" s="2"/>
      <c r="EX440" s="2"/>
      <c r="EY440" s="2"/>
      <c r="EZ440" s="2"/>
      <c r="FA440" s="2"/>
      <c r="FB440" s="2"/>
      <c r="FC440" s="2"/>
      <c r="FD440" s="2"/>
      <c r="FE440" s="2"/>
      <c r="FF440" s="2"/>
      <c r="FG440" s="2"/>
      <c r="FH440" s="2"/>
      <c r="FI440" s="2"/>
      <c r="FJ440" s="2"/>
      <c r="FK440" s="2"/>
      <c r="FL440" s="2"/>
      <c r="FM440" s="2"/>
      <c r="FN440" s="2"/>
      <c r="FO440" s="2"/>
      <c r="FP440" s="2"/>
      <c r="FQ440" s="2"/>
      <c r="FR440" s="2"/>
      <c r="FS440" s="2"/>
      <c r="FT440" s="2"/>
      <c r="FU440" s="2"/>
      <c r="FV440" s="2"/>
      <c r="FW440" s="2"/>
      <c r="FX440" s="2"/>
      <c r="FY440" s="2"/>
      <c r="FZ440" s="2"/>
      <c r="GA440" s="2"/>
      <c r="GB440" s="2"/>
      <c r="GC440" s="2"/>
      <c r="GD440" s="2"/>
      <c r="GE440" s="2"/>
      <c r="GF440" s="2"/>
      <c r="GG440" s="2"/>
      <c r="GH440" s="2"/>
      <c r="GI440" s="2"/>
      <c r="GJ440" s="2"/>
      <c r="GK440" s="2"/>
      <c r="GL440" s="2"/>
      <c r="GM440" s="2"/>
      <c r="GN440" s="2"/>
      <c r="GO440" s="2"/>
      <c r="GP440" s="2"/>
      <c r="GQ440" s="2"/>
      <c r="GR440" s="2"/>
      <c r="GS440" s="2"/>
      <c r="GT440" s="2"/>
      <c r="GU440" s="2"/>
      <c r="GV440" s="2"/>
      <c r="GW440" s="2"/>
      <c r="GX440" s="2"/>
      <c r="GY440" s="2"/>
      <c r="GZ440" s="2"/>
      <c r="HA440" s="2"/>
      <c r="HB440" s="2"/>
      <c r="HC440" s="2"/>
      <c r="HD440" s="2"/>
      <c r="HE440" s="2"/>
      <c r="HF440" s="2"/>
      <c r="HG440" s="2"/>
      <c r="HH440" s="2"/>
      <c r="HI440" s="2"/>
      <c r="HJ440" s="2"/>
      <c r="HK440" s="2"/>
      <c r="HL440" s="2"/>
      <c r="HM440" s="2"/>
      <c r="HN440" s="2"/>
      <c r="HO440" s="2"/>
      <c r="HP440" s="2"/>
      <c r="HQ440" s="2"/>
      <c r="HR440" s="2"/>
      <c r="HS440" s="2"/>
      <c r="HT440" s="2"/>
      <c r="HU440" s="2"/>
      <c r="HV440" s="2"/>
      <c r="HW440" s="2"/>
      <c r="HX440" s="2"/>
      <c r="HY440" s="2"/>
      <c r="HZ440" s="2"/>
      <c r="IA440" s="2"/>
      <c r="IB440" s="2"/>
      <c r="IC440" s="2"/>
      <c r="ID440" s="2"/>
      <c r="IE440" s="2"/>
      <c r="IF440" s="2"/>
      <c r="IG440" s="2"/>
      <c r="IH440" s="2"/>
      <c r="II440" s="2"/>
      <c r="IJ440" s="2"/>
      <c r="IK440" s="2"/>
      <c r="IL440" s="2"/>
      <c r="IM440" s="2"/>
      <c r="IN440" s="2"/>
      <c r="IO440" s="2"/>
      <c r="IP440" s="2"/>
      <c r="IQ440" s="2"/>
      <c r="IR440" s="2"/>
      <c r="IS440" s="2"/>
      <c r="IT440" s="2"/>
    </row>
    <row r="441" spans="1:254" s="10" customFormat="1" ht="95.25" customHeight="1" x14ac:dyDescent="0.4">
      <c r="A441" s="119">
        <v>4</v>
      </c>
      <c r="B441" s="150" t="s">
        <v>13</v>
      </c>
      <c r="C441" s="150" t="s">
        <v>112</v>
      </c>
      <c r="D441" s="77"/>
      <c r="E441" s="77"/>
      <c r="F441" s="77"/>
      <c r="G441" s="77"/>
      <c r="H441" s="26" t="s">
        <v>5</v>
      </c>
      <c r="I441" s="11">
        <f>I442+I443</f>
        <v>48275.6</v>
      </c>
      <c r="J441" s="11">
        <f>J442+J443</f>
        <v>40618.245000000003</v>
      </c>
      <c r="K441" s="87">
        <f t="shared" ref="K441:K452" si="63">J441/I441*100</f>
        <v>84.13824996478553</v>
      </c>
      <c r="L441" s="104"/>
      <c r="M441" s="104"/>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c r="DP441" s="2"/>
      <c r="DQ441" s="2"/>
      <c r="DR441" s="2"/>
      <c r="DS441" s="2"/>
      <c r="DT441" s="2"/>
      <c r="DU441" s="2"/>
      <c r="DV441" s="2"/>
      <c r="DW441" s="2"/>
      <c r="DX441" s="2"/>
      <c r="DY441" s="2"/>
      <c r="DZ441" s="2"/>
      <c r="EA441" s="2"/>
      <c r="EB441" s="2"/>
      <c r="EC441" s="2"/>
      <c r="ED441" s="2"/>
      <c r="EE441" s="2"/>
      <c r="EF441" s="2"/>
      <c r="EG441" s="2"/>
      <c r="EH441" s="2"/>
      <c r="EI441" s="2"/>
      <c r="EJ441" s="2"/>
      <c r="EK441" s="2"/>
      <c r="EL441" s="2"/>
      <c r="EM441" s="2"/>
      <c r="EN441" s="2"/>
      <c r="EO441" s="2"/>
      <c r="EP441" s="2"/>
      <c r="EQ441" s="2"/>
      <c r="ER441" s="2"/>
      <c r="ES441" s="2"/>
      <c r="ET441" s="2"/>
      <c r="EU441" s="2"/>
      <c r="EV441" s="2"/>
      <c r="EW441" s="2"/>
      <c r="EX441" s="2"/>
      <c r="EY441" s="2"/>
      <c r="EZ441" s="2"/>
      <c r="FA441" s="2"/>
      <c r="FB441" s="2"/>
      <c r="FC441" s="2"/>
      <c r="FD441" s="2"/>
      <c r="FE441" s="2"/>
      <c r="FF441" s="2"/>
      <c r="FG441" s="2"/>
      <c r="FH441" s="2"/>
      <c r="FI441" s="2"/>
      <c r="FJ441" s="2"/>
      <c r="FK441" s="2"/>
      <c r="FL441" s="2"/>
      <c r="FM441" s="2"/>
      <c r="FN441" s="2"/>
      <c r="FO441" s="2"/>
      <c r="FP441" s="2"/>
      <c r="FQ441" s="2"/>
      <c r="FR441" s="2"/>
      <c r="FS441" s="2"/>
      <c r="FT441" s="2"/>
      <c r="FU441" s="2"/>
      <c r="FV441" s="2"/>
      <c r="FW441" s="2"/>
      <c r="FX441" s="2"/>
      <c r="FY441" s="2"/>
      <c r="FZ441" s="2"/>
      <c r="GA441" s="2"/>
      <c r="GB441" s="2"/>
      <c r="GC441" s="2"/>
      <c r="GD441" s="2"/>
      <c r="GE441" s="2"/>
      <c r="GF441" s="2"/>
      <c r="GG441" s="2"/>
      <c r="GH441" s="2"/>
      <c r="GI441" s="2"/>
      <c r="GJ441" s="2"/>
      <c r="GK441" s="2"/>
      <c r="GL441" s="2"/>
      <c r="GM441" s="2"/>
      <c r="GN441" s="2"/>
      <c r="GO441" s="2"/>
      <c r="GP441" s="2"/>
      <c r="GQ441" s="2"/>
      <c r="GR441" s="2"/>
      <c r="GS441" s="2"/>
      <c r="GT441" s="2"/>
      <c r="GU441" s="2"/>
      <c r="GV441" s="2"/>
      <c r="GW441" s="2"/>
      <c r="GX441" s="2"/>
      <c r="GY441" s="2"/>
      <c r="GZ441" s="2"/>
      <c r="HA441" s="2"/>
      <c r="HB441" s="2"/>
      <c r="HC441" s="2"/>
      <c r="HD441" s="2"/>
      <c r="HE441" s="2"/>
      <c r="HF441" s="2"/>
      <c r="HG441" s="2"/>
      <c r="HH441" s="2"/>
      <c r="HI441" s="2"/>
      <c r="HJ441" s="2"/>
      <c r="HK441" s="2"/>
      <c r="HL441" s="2"/>
      <c r="HM441" s="2"/>
      <c r="HN441" s="2"/>
      <c r="HO441" s="2"/>
      <c r="HP441" s="2"/>
      <c r="HQ441" s="2"/>
      <c r="HR441" s="2"/>
      <c r="HS441" s="2"/>
      <c r="HT441" s="2"/>
      <c r="HU441" s="2"/>
      <c r="HV441" s="2"/>
      <c r="HW441" s="2"/>
      <c r="HX441" s="2"/>
      <c r="HY441" s="2"/>
      <c r="HZ441" s="2"/>
      <c r="IA441" s="2"/>
      <c r="IB441" s="2"/>
      <c r="IC441" s="2"/>
      <c r="ID441" s="2"/>
      <c r="IE441" s="2"/>
      <c r="IF441" s="2"/>
      <c r="IG441" s="2"/>
      <c r="IH441" s="2"/>
      <c r="II441" s="2"/>
      <c r="IJ441" s="2"/>
      <c r="IK441" s="2"/>
      <c r="IL441" s="2"/>
      <c r="IM441" s="2"/>
      <c r="IN441" s="2"/>
      <c r="IO441" s="2"/>
      <c r="IP441" s="2"/>
      <c r="IQ441" s="2"/>
      <c r="IR441" s="2"/>
      <c r="IS441" s="2"/>
      <c r="IT441" s="2"/>
    </row>
    <row r="442" spans="1:254" s="10" customFormat="1" ht="51.75" customHeight="1" x14ac:dyDescent="0.4">
      <c r="A442" s="120"/>
      <c r="B442" s="151"/>
      <c r="C442" s="151"/>
      <c r="D442" s="78"/>
      <c r="E442" s="78"/>
      <c r="F442" s="78"/>
      <c r="G442" s="78"/>
      <c r="H442" s="26" t="s">
        <v>7</v>
      </c>
      <c r="I442" s="11">
        <f>I445+I451</f>
        <v>48152</v>
      </c>
      <c r="J442" s="11">
        <f>J445+J451</f>
        <v>40560.07</v>
      </c>
      <c r="K442" s="87">
        <f t="shared" si="63"/>
        <v>84.23340671207842</v>
      </c>
      <c r="L442" s="104"/>
      <c r="M442" s="104"/>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c r="DP442" s="2"/>
      <c r="DQ442" s="2"/>
      <c r="DR442" s="2"/>
      <c r="DS442" s="2"/>
      <c r="DT442" s="2"/>
      <c r="DU442" s="2"/>
      <c r="DV442" s="2"/>
      <c r="DW442" s="2"/>
      <c r="DX442" s="2"/>
      <c r="DY442" s="2"/>
      <c r="DZ442" s="2"/>
      <c r="EA442" s="2"/>
      <c r="EB442" s="2"/>
      <c r="EC442" s="2"/>
      <c r="ED442" s="2"/>
      <c r="EE442" s="2"/>
      <c r="EF442" s="2"/>
      <c r="EG442" s="2"/>
      <c r="EH442" s="2"/>
      <c r="EI442" s="2"/>
      <c r="EJ442" s="2"/>
      <c r="EK442" s="2"/>
      <c r="EL442" s="2"/>
      <c r="EM442" s="2"/>
      <c r="EN442" s="2"/>
      <c r="EO442" s="2"/>
      <c r="EP442" s="2"/>
      <c r="EQ442" s="2"/>
      <c r="ER442" s="2"/>
      <c r="ES442" s="2"/>
      <c r="ET442" s="2"/>
      <c r="EU442" s="2"/>
      <c r="EV442" s="2"/>
      <c r="EW442" s="2"/>
      <c r="EX442" s="2"/>
      <c r="EY442" s="2"/>
      <c r="EZ442" s="2"/>
      <c r="FA442" s="2"/>
      <c r="FB442" s="2"/>
      <c r="FC442" s="2"/>
      <c r="FD442" s="2"/>
      <c r="FE442" s="2"/>
      <c r="FF442" s="2"/>
      <c r="FG442" s="2"/>
      <c r="FH442" s="2"/>
      <c r="FI442" s="2"/>
      <c r="FJ442" s="2"/>
      <c r="FK442" s="2"/>
      <c r="FL442" s="2"/>
      <c r="FM442" s="2"/>
      <c r="FN442" s="2"/>
      <c r="FO442" s="2"/>
      <c r="FP442" s="2"/>
      <c r="FQ442" s="2"/>
      <c r="FR442" s="2"/>
      <c r="FS442" s="2"/>
      <c r="FT442" s="2"/>
      <c r="FU442" s="2"/>
      <c r="FV442" s="2"/>
      <c r="FW442" s="2"/>
      <c r="FX442" s="2"/>
      <c r="FY442" s="2"/>
      <c r="FZ442" s="2"/>
      <c r="GA442" s="2"/>
      <c r="GB442" s="2"/>
      <c r="GC442" s="2"/>
      <c r="GD442" s="2"/>
      <c r="GE442" s="2"/>
      <c r="GF442" s="2"/>
      <c r="GG442" s="2"/>
      <c r="GH442" s="2"/>
      <c r="GI442" s="2"/>
      <c r="GJ442" s="2"/>
      <c r="GK442" s="2"/>
      <c r="GL442" s="2"/>
      <c r="GM442" s="2"/>
      <c r="GN442" s="2"/>
      <c r="GO442" s="2"/>
      <c r="GP442" s="2"/>
      <c r="GQ442" s="2"/>
      <c r="GR442" s="2"/>
      <c r="GS442" s="2"/>
      <c r="GT442" s="2"/>
      <c r="GU442" s="2"/>
      <c r="GV442" s="2"/>
      <c r="GW442" s="2"/>
      <c r="GX442" s="2"/>
      <c r="GY442" s="2"/>
      <c r="GZ442" s="2"/>
      <c r="HA442" s="2"/>
      <c r="HB442" s="2"/>
      <c r="HC442" s="2"/>
      <c r="HD442" s="2"/>
      <c r="HE442" s="2"/>
      <c r="HF442" s="2"/>
      <c r="HG442" s="2"/>
      <c r="HH442" s="2"/>
      <c r="HI442" s="2"/>
      <c r="HJ442" s="2"/>
      <c r="HK442" s="2"/>
      <c r="HL442" s="2"/>
      <c r="HM442" s="2"/>
      <c r="HN442" s="2"/>
      <c r="HO442" s="2"/>
      <c r="HP442" s="2"/>
      <c r="HQ442" s="2"/>
      <c r="HR442" s="2"/>
      <c r="HS442" s="2"/>
      <c r="HT442" s="2"/>
      <c r="HU442" s="2"/>
      <c r="HV442" s="2"/>
      <c r="HW442" s="2"/>
      <c r="HX442" s="2"/>
      <c r="HY442" s="2"/>
      <c r="HZ442" s="2"/>
      <c r="IA442" s="2"/>
      <c r="IB442" s="2"/>
      <c r="IC442" s="2"/>
      <c r="ID442" s="2"/>
      <c r="IE442" s="2"/>
      <c r="IF442" s="2"/>
      <c r="IG442" s="2"/>
      <c r="IH442" s="2"/>
      <c r="II442" s="2"/>
      <c r="IJ442" s="2"/>
      <c r="IK442" s="2"/>
      <c r="IL442" s="2"/>
      <c r="IM442" s="2"/>
      <c r="IN442" s="2"/>
      <c r="IO442" s="2"/>
      <c r="IP442" s="2"/>
      <c r="IQ442" s="2"/>
      <c r="IR442" s="2"/>
      <c r="IS442" s="2"/>
      <c r="IT442" s="2"/>
    </row>
    <row r="443" spans="1:254" s="10" customFormat="1" ht="44.4" customHeight="1" x14ac:dyDescent="0.4">
      <c r="A443" s="120"/>
      <c r="B443" s="151"/>
      <c r="C443" s="151"/>
      <c r="D443" s="78"/>
      <c r="E443" s="78"/>
      <c r="F443" s="78"/>
      <c r="G443" s="78"/>
      <c r="H443" s="26" t="s">
        <v>8</v>
      </c>
      <c r="I443" s="11">
        <f t="shared" ref="I443" si="64">I446</f>
        <v>123.6</v>
      </c>
      <c r="J443" s="11">
        <f t="shared" ref="J443" si="65">J446</f>
        <v>58.174999999999997</v>
      </c>
      <c r="K443" s="87">
        <f t="shared" si="63"/>
        <v>47.06715210355987</v>
      </c>
      <c r="L443" s="104"/>
      <c r="M443" s="104"/>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c r="EH443" s="2"/>
      <c r="EI443" s="2"/>
      <c r="EJ443" s="2"/>
      <c r="EK443" s="2"/>
      <c r="EL443" s="2"/>
      <c r="EM443" s="2"/>
      <c r="EN443" s="2"/>
      <c r="EO443" s="2"/>
      <c r="EP443" s="2"/>
      <c r="EQ443" s="2"/>
      <c r="ER443" s="2"/>
      <c r="ES443" s="2"/>
      <c r="ET443" s="2"/>
      <c r="EU443" s="2"/>
      <c r="EV443" s="2"/>
      <c r="EW443" s="2"/>
      <c r="EX443" s="2"/>
      <c r="EY443" s="2"/>
      <c r="EZ443" s="2"/>
      <c r="FA443" s="2"/>
      <c r="FB443" s="2"/>
      <c r="FC443" s="2"/>
      <c r="FD443" s="2"/>
      <c r="FE443" s="2"/>
      <c r="FF443" s="2"/>
      <c r="FG443" s="2"/>
      <c r="FH443" s="2"/>
      <c r="FI443" s="2"/>
      <c r="FJ443" s="2"/>
      <c r="FK443" s="2"/>
      <c r="FL443" s="2"/>
      <c r="FM443" s="2"/>
      <c r="FN443" s="2"/>
      <c r="FO443" s="2"/>
      <c r="FP443" s="2"/>
      <c r="FQ443" s="2"/>
      <c r="FR443" s="2"/>
      <c r="FS443" s="2"/>
      <c r="FT443" s="2"/>
      <c r="FU443" s="2"/>
      <c r="FV443" s="2"/>
      <c r="FW443" s="2"/>
      <c r="FX443" s="2"/>
      <c r="FY443" s="2"/>
      <c r="FZ443" s="2"/>
      <c r="GA443" s="2"/>
      <c r="GB443" s="2"/>
      <c r="GC443" s="2"/>
      <c r="GD443" s="2"/>
      <c r="GE443" s="2"/>
      <c r="GF443" s="2"/>
      <c r="GG443" s="2"/>
      <c r="GH443" s="2"/>
      <c r="GI443" s="2"/>
      <c r="GJ443" s="2"/>
      <c r="GK443" s="2"/>
      <c r="GL443" s="2"/>
      <c r="GM443" s="2"/>
      <c r="GN443" s="2"/>
      <c r="GO443" s="2"/>
      <c r="GP443" s="2"/>
      <c r="GQ443" s="2"/>
      <c r="GR443" s="2"/>
      <c r="GS443" s="2"/>
      <c r="GT443" s="2"/>
      <c r="GU443" s="2"/>
      <c r="GV443" s="2"/>
      <c r="GW443" s="2"/>
      <c r="GX443" s="2"/>
      <c r="GY443" s="2"/>
      <c r="GZ443" s="2"/>
      <c r="HA443" s="2"/>
      <c r="HB443" s="2"/>
      <c r="HC443" s="2"/>
      <c r="HD443" s="2"/>
      <c r="HE443" s="2"/>
      <c r="HF443" s="2"/>
      <c r="HG443" s="2"/>
      <c r="HH443" s="2"/>
      <c r="HI443" s="2"/>
      <c r="HJ443" s="2"/>
      <c r="HK443" s="2"/>
      <c r="HL443" s="2"/>
      <c r="HM443" s="2"/>
      <c r="HN443" s="2"/>
      <c r="HO443" s="2"/>
      <c r="HP443" s="2"/>
      <c r="HQ443" s="2"/>
      <c r="HR443" s="2"/>
      <c r="HS443" s="2"/>
      <c r="HT443" s="2"/>
      <c r="HU443" s="2"/>
      <c r="HV443" s="2"/>
      <c r="HW443" s="2"/>
      <c r="HX443" s="2"/>
      <c r="HY443" s="2"/>
      <c r="HZ443" s="2"/>
      <c r="IA443" s="2"/>
      <c r="IB443" s="2"/>
      <c r="IC443" s="2"/>
      <c r="ID443" s="2"/>
      <c r="IE443" s="2"/>
      <c r="IF443" s="2"/>
      <c r="IG443" s="2"/>
      <c r="IH443" s="2"/>
      <c r="II443" s="2"/>
      <c r="IJ443" s="2"/>
      <c r="IK443" s="2"/>
      <c r="IL443" s="2"/>
      <c r="IM443" s="2"/>
      <c r="IN443" s="2"/>
      <c r="IO443" s="2"/>
      <c r="IP443" s="2"/>
      <c r="IQ443" s="2"/>
      <c r="IR443" s="2"/>
      <c r="IS443" s="2"/>
      <c r="IT443" s="2"/>
    </row>
    <row r="444" spans="1:254" s="10" customFormat="1" ht="93" customHeight="1" x14ac:dyDescent="0.4">
      <c r="A444" s="114" t="s">
        <v>22</v>
      </c>
      <c r="B444" s="115" t="s">
        <v>76</v>
      </c>
      <c r="C444" s="115" t="s">
        <v>241</v>
      </c>
      <c r="D444" s="131" t="s">
        <v>248</v>
      </c>
      <c r="E444" s="132">
        <v>44926</v>
      </c>
      <c r="F444" s="131" t="s">
        <v>248</v>
      </c>
      <c r="G444" s="132">
        <v>44926</v>
      </c>
      <c r="H444" s="26" t="s">
        <v>5</v>
      </c>
      <c r="I444" s="11">
        <f>I445+I446</f>
        <v>13314.6</v>
      </c>
      <c r="J444" s="11">
        <f>J445+J446</f>
        <v>6672.1949999999997</v>
      </c>
      <c r="K444" s="87">
        <f t="shared" si="63"/>
        <v>50.111869676896035</v>
      </c>
      <c r="L444" s="104"/>
      <c r="M444" s="104"/>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c r="DZ444" s="2"/>
      <c r="EA444" s="2"/>
      <c r="EB444" s="2"/>
      <c r="EC444" s="2"/>
      <c r="ED444" s="2"/>
      <c r="EE444" s="2"/>
      <c r="EF444" s="2"/>
      <c r="EG444" s="2"/>
      <c r="EH444" s="2"/>
      <c r="EI444" s="2"/>
      <c r="EJ444" s="2"/>
      <c r="EK444" s="2"/>
      <c r="EL444" s="2"/>
      <c r="EM444" s="2"/>
      <c r="EN444" s="2"/>
      <c r="EO444" s="2"/>
      <c r="EP444" s="2"/>
      <c r="EQ444" s="2"/>
      <c r="ER444" s="2"/>
      <c r="ES444" s="2"/>
      <c r="ET444" s="2"/>
      <c r="EU444" s="2"/>
      <c r="EV444" s="2"/>
      <c r="EW444" s="2"/>
      <c r="EX444" s="2"/>
      <c r="EY444" s="2"/>
      <c r="EZ444" s="2"/>
      <c r="FA444" s="2"/>
      <c r="FB444" s="2"/>
      <c r="FC444" s="2"/>
      <c r="FD444" s="2"/>
      <c r="FE444" s="2"/>
      <c r="FF444" s="2"/>
      <c r="FG444" s="2"/>
      <c r="FH444" s="2"/>
      <c r="FI444" s="2"/>
      <c r="FJ444" s="2"/>
      <c r="FK444" s="2"/>
      <c r="FL444" s="2"/>
      <c r="FM444" s="2"/>
      <c r="FN444" s="2"/>
      <c r="FO444" s="2"/>
      <c r="FP444" s="2"/>
      <c r="FQ444" s="2"/>
      <c r="FR444" s="2"/>
      <c r="FS444" s="2"/>
      <c r="FT444" s="2"/>
      <c r="FU444" s="2"/>
      <c r="FV444" s="2"/>
      <c r="FW444" s="2"/>
      <c r="FX444" s="2"/>
      <c r="FY444" s="2"/>
      <c r="FZ444" s="2"/>
      <c r="GA444" s="2"/>
      <c r="GB444" s="2"/>
      <c r="GC444" s="2"/>
      <c r="GD444" s="2"/>
      <c r="GE444" s="2"/>
      <c r="GF444" s="2"/>
      <c r="GG444" s="2"/>
      <c r="GH444" s="2"/>
      <c r="GI444" s="2"/>
      <c r="GJ444" s="2"/>
      <c r="GK444" s="2"/>
      <c r="GL444" s="2"/>
      <c r="GM444" s="2"/>
      <c r="GN444" s="2"/>
      <c r="GO444" s="2"/>
      <c r="GP444" s="2"/>
      <c r="GQ444" s="2"/>
      <c r="GR444" s="2"/>
      <c r="GS444" s="2"/>
      <c r="GT444" s="2"/>
      <c r="GU444" s="2"/>
      <c r="GV444" s="2"/>
      <c r="GW444" s="2"/>
      <c r="GX444" s="2"/>
      <c r="GY444" s="2"/>
      <c r="GZ444" s="2"/>
      <c r="HA444" s="2"/>
      <c r="HB444" s="2"/>
      <c r="HC444" s="2"/>
      <c r="HD444" s="2"/>
      <c r="HE444" s="2"/>
      <c r="HF444" s="2"/>
      <c r="HG444" s="2"/>
      <c r="HH444" s="2"/>
      <c r="HI444" s="2"/>
      <c r="HJ444" s="2"/>
      <c r="HK444" s="2"/>
      <c r="HL444" s="2"/>
      <c r="HM444" s="2"/>
      <c r="HN444" s="2"/>
      <c r="HO444" s="2"/>
      <c r="HP444" s="2"/>
      <c r="HQ444" s="2"/>
      <c r="HR444" s="2"/>
      <c r="HS444" s="2"/>
      <c r="HT444" s="2"/>
      <c r="HU444" s="2"/>
      <c r="HV444" s="2"/>
      <c r="HW444" s="2"/>
      <c r="HX444" s="2"/>
      <c r="HY444" s="2"/>
      <c r="HZ444" s="2"/>
      <c r="IA444" s="2"/>
      <c r="IB444" s="2"/>
      <c r="IC444" s="2"/>
      <c r="ID444" s="2"/>
      <c r="IE444" s="2"/>
      <c r="IF444" s="2"/>
      <c r="IG444" s="2"/>
      <c r="IH444" s="2"/>
      <c r="II444" s="2"/>
      <c r="IJ444" s="2"/>
      <c r="IK444" s="2"/>
      <c r="IL444" s="2"/>
      <c r="IM444" s="2"/>
      <c r="IN444" s="2"/>
      <c r="IO444" s="2"/>
      <c r="IP444" s="2"/>
      <c r="IQ444" s="2"/>
      <c r="IR444" s="2"/>
      <c r="IS444" s="2"/>
      <c r="IT444" s="2"/>
    </row>
    <row r="445" spans="1:254" s="10" customFormat="1" ht="89.25" customHeight="1" x14ac:dyDescent="0.4">
      <c r="A445" s="114"/>
      <c r="B445" s="115"/>
      <c r="C445" s="115"/>
      <c r="D445" s="131"/>
      <c r="E445" s="132"/>
      <c r="F445" s="131"/>
      <c r="G445" s="132"/>
      <c r="H445" s="74" t="s">
        <v>7</v>
      </c>
      <c r="I445" s="11">
        <f>I447++I449</f>
        <v>13191</v>
      </c>
      <c r="J445" s="11">
        <f>J447++J449</f>
        <v>6614.0199999999995</v>
      </c>
      <c r="K445" s="87">
        <f t="shared" si="63"/>
        <v>50.140398756728068</v>
      </c>
      <c r="L445" s="104"/>
      <c r="M445" s="104"/>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c r="DZ445" s="2"/>
      <c r="EA445" s="2"/>
      <c r="EB445" s="2"/>
      <c r="EC445" s="2"/>
      <c r="ED445" s="2"/>
      <c r="EE445" s="2"/>
      <c r="EF445" s="2"/>
      <c r="EG445" s="2"/>
      <c r="EH445" s="2"/>
      <c r="EI445" s="2"/>
      <c r="EJ445" s="2"/>
      <c r="EK445" s="2"/>
      <c r="EL445" s="2"/>
      <c r="EM445" s="2"/>
      <c r="EN445" s="2"/>
      <c r="EO445" s="2"/>
      <c r="EP445" s="2"/>
      <c r="EQ445" s="2"/>
      <c r="ER445" s="2"/>
      <c r="ES445" s="2"/>
      <c r="ET445" s="2"/>
      <c r="EU445" s="2"/>
      <c r="EV445" s="2"/>
      <c r="EW445" s="2"/>
      <c r="EX445" s="2"/>
      <c r="EY445" s="2"/>
      <c r="EZ445" s="2"/>
      <c r="FA445" s="2"/>
      <c r="FB445" s="2"/>
      <c r="FC445" s="2"/>
      <c r="FD445" s="2"/>
      <c r="FE445" s="2"/>
      <c r="FF445" s="2"/>
      <c r="FG445" s="2"/>
      <c r="FH445" s="2"/>
      <c r="FI445" s="2"/>
      <c r="FJ445" s="2"/>
      <c r="FK445" s="2"/>
      <c r="FL445" s="2"/>
      <c r="FM445" s="2"/>
      <c r="FN445" s="2"/>
      <c r="FO445" s="2"/>
      <c r="FP445" s="2"/>
      <c r="FQ445" s="2"/>
      <c r="FR445" s="2"/>
      <c r="FS445" s="2"/>
      <c r="FT445" s="2"/>
      <c r="FU445" s="2"/>
      <c r="FV445" s="2"/>
      <c r="FW445" s="2"/>
      <c r="FX445" s="2"/>
      <c r="FY445" s="2"/>
      <c r="FZ445" s="2"/>
      <c r="GA445" s="2"/>
      <c r="GB445" s="2"/>
      <c r="GC445" s="2"/>
      <c r="GD445" s="2"/>
      <c r="GE445" s="2"/>
      <c r="GF445" s="2"/>
      <c r="GG445" s="2"/>
      <c r="GH445" s="2"/>
      <c r="GI445" s="2"/>
      <c r="GJ445" s="2"/>
      <c r="GK445" s="2"/>
      <c r="GL445" s="2"/>
      <c r="GM445" s="2"/>
      <c r="GN445" s="2"/>
      <c r="GO445" s="2"/>
      <c r="GP445" s="2"/>
      <c r="GQ445" s="2"/>
      <c r="GR445" s="2"/>
      <c r="GS445" s="2"/>
      <c r="GT445" s="2"/>
      <c r="GU445" s="2"/>
      <c r="GV445" s="2"/>
      <c r="GW445" s="2"/>
      <c r="GX445" s="2"/>
      <c r="GY445" s="2"/>
      <c r="GZ445" s="2"/>
      <c r="HA445" s="2"/>
      <c r="HB445" s="2"/>
      <c r="HC445" s="2"/>
      <c r="HD445" s="2"/>
      <c r="HE445" s="2"/>
      <c r="HF445" s="2"/>
      <c r="HG445" s="2"/>
      <c r="HH445" s="2"/>
      <c r="HI445" s="2"/>
      <c r="HJ445" s="2"/>
      <c r="HK445" s="2"/>
      <c r="HL445" s="2"/>
      <c r="HM445" s="2"/>
      <c r="HN445" s="2"/>
      <c r="HO445" s="2"/>
      <c r="HP445" s="2"/>
      <c r="HQ445" s="2"/>
      <c r="HR445" s="2"/>
      <c r="HS445" s="2"/>
      <c r="HT445" s="2"/>
      <c r="HU445" s="2"/>
      <c r="HV445" s="2"/>
      <c r="HW445" s="2"/>
      <c r="HX445" s="2"/>
      <c r="HY445" s="2"/>
      <c r="HZ445" s="2"/>
      <c r="IA445" s="2"/>
      <c r="IB445" s="2"/>
      <c r="IC445" s="2"/>
      <c r="ID445" s="2"/>
      <c r="IE445" s="2"/>
      <c r="IF445" s="2"/>
      <c r="IG445" s="2"/>
      <c r="IH445" s="2"/>
      <c r="II445" s="2"/>
      <c r="IJ445" s="2"/>
      <c r="IK445" s="2"/>
      <c r="IL445" s="2"/>
      <c r="IM445" s="2"/>
      <c r="IN445" s="2"/>
      <c r="IO445" s="2"/>
      <c r="IP445" s="2"/>
      <c r="IQ445" s="2"/>
      <c r="IR445" s="2"/>
      <c r="IS445" s="2"/>
      <c r="IT445" s="2"/>
    </row>
    <row r="446" spans="1:254" s="10" customFormat="1" ht="36" customHeight="1" x14ac:dyDescent="0.4">
      <c r="A446" s="114"/>
      <c r="B446" s="115"/>
      <c r="C446" s="115"/>
      <c r="D446" s="131"/>
      <c r="E446" s="132"/>
      <c r="F446" s="131"/>
      <c r="G446" s="132"/>
      <c r="H446" s="74" t="s">
        <v>8</v>
      </c>
      <c r="I446" s="11">
        <f>I450</f>
        <v>123.6</v>
      </c>
      <c r="J446" s="11">
        <f>J450</f>
        <v>58.174999999999997</v>
      </c>
      <c r="K446" s="87">
        <f t="shared" si="63"/>
        <v>47.06715210355987</v>
      </c>
      <c r="L446" s="104"/>
      <c r="M446" s="104"/>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c r="DP446" s="2"/>
      <c r="DQ446" s="2"/>
      <c r="DR446" s="2"/>
      <c r="DS446" s="2"/>
      <c r="DT446" s="2"/>
      <c r="DU446" s="2"/>
      <c r="DV446" s="2"/>
      <c r="DW446" s="2"/>
      <c r="DX446" s="2"/>
      <c r="DY446" s="2"/>
      <c r="DZ446" s="2"/>
      <c r="EA446" s="2"/>
      <c r="EB446" s="2"/>
      <c r="EC446" s="2"/>
      <c r="ED446" s="2"/>
      <c r="EE446" s="2"/>
      <c r="EF446" s="2"/>
      <c r="EG446" s="2"/>
      <c r="EH446" s="2"/>
      <c r="EI446" s="2"/>
      <c r="EJ446" s="2"/>
      <c r="EK446" s="2"/>
      <c r="EL446" s="2"/>
      <c r="EM446" s="2"/>
      <c r="EN446" s="2"/>
      <c r="EO446" s="2"/>
      <c r="EP446" s="2"/>
      <c r="EQ446" s="2"/>
      <c r="ER446" s="2"/>
      <c r="ES446" s="2"/>
      <c r="ET446" s="2"/>
      <c r="EU446" s="2"/>
      <c r="EV446" s="2"/>
      <c r="EW446" s="2"/>
      <c r="EX446" s="2"/>
      <c r="EY446" s="2"/>
      <c r="EZ446" s="2"/>
      <c r="FA446" s="2"/>
      <c r="FB446" s="2"/>
      <c r="FC446" s="2"/>
      <c r="FD446" s="2"/>
      <c r="FE446" s="2"/>
      <c r="FF446" s="2"/>
      <c r="FG446" s="2"/>
      <c r="FH446" s="2"/>
      <c r="FI446" s="2"/>
      <c r="FJ446" s="2"/>
      <c r="FK446" s="2"/>
      <c r="FL446" s="2"/>
      <c r="FM446" s="2"/>
      <c r="FN446" s="2"/>
      <c r="FO446" s="2"/>
      <c r="FP446" s="2"/>
      <c r="FQ446" s="2"/>
      <c r="FR446" s="2"/>
      <c r="FS446" s="2"/>
      <c r="FT446" s="2"/>
      <c r="FU446" s="2"/>
      <c r="FV446" s="2"/>
      <c r="FW446" s="2"/>
      <c r="FX446" s="2"/>
      <c r="FY446" s="2"/>
      <c r="FZ446" s="2"/>
      <c r="GA446" s="2"/>
      <c r="GB446" s="2"/>
      <c r="GC446" s="2"/>
      <c r="GD446" s="2"/>
      <c r="GE446" s="2"/>
      <c r="GF446" s="2"/>
      <c r="GG446" s="2"/>
      <c r="GH446" s="2"/>
      <c r="GI446" s="2"/>
      <c r="GJ446" s="2"/>
      <c r="GK446" s="2"/>
      <c r="GL446" s="2"/>
      <c r="GM446" s="2"/>
      <c r="GN446" s="2"/>
      <c r="GO446" s="2"/>
      <c r="GP446" s="2"/>
      <c r="GQ446" s="2"/>
      <c r="GR446" s="2"/>
      <c r="GS446" s="2"/>
      <c r="GT446" s="2"/>
      <c r="GU446" s="2"/>
      <c r="GV446" s="2"/>
      <c r="GW446" s="2"/>
      <c r="GX446" s="2"/>
      <c r="GY446" s="2"/>
      <c r="GZ446" s="2"/>
      <c r="HA446" s="2"/>
      <c r="HB446" s="2"/>
      <c r="HC446" s="2"/>
      <c r="HD446" s="2"/>
      <c r="HE446" s="2"/>
      <c r="HF446" s="2"/>
      <c r="HG446" s="2"/>
      <c r="HH446" s="2"/>
      <c r="HI446" s="2"/>
      <c r="HJ446" s="2"/>
      <c r="HK446" s="2"/>
      <c r="HL446" s="2"/>
      <c r="HM446" s="2"/>
      <c r="HN446" s="2"/>
      <c r="HO446" s="2"/>
      <c r="HP446" s="2"/>
      <c r="HQ446" s="2"/>
      <c r="HR446" s="2"/>
      <c r="HS446" s="2"/>
      <c r="HT446" s="2"/>
      <c r="HU446" s="2"/>
      <c r="HV446" s="2"/>
      <c r="HW446" s="2"/>
      <c r="HX446" s="2"/>
      <c r="HY446" s="2"/>
      <c r="HZ446" s="2"/>
      <c r="IA446" s="2"/>
      <c r="IB446" s="2"/>
      <c r="IC446" s="2"/>
      <c r="ID446" s="2"/>
      <c r="IE446" s="2"/>
      <c r="IF446" s="2"/>
      <c r="IG446" s="2"/>
      <c r="IH446" s="2"/>
      <c r="II446" s="2"/>
      <c r="IJ446" s="2"/>
      <c r="IK446" s="2"/>
      <c r="IL446" s="2"/>
      <c r="IM446" s="2"/>
      <c r="IN446" s="2"/>
      <c r="IO446" s="2"/>
      <c r="IP446" s="2"/>
      <c r="IQ446" s="2"/>
      <c r="IR446" s="2"/>
      <c r="IS446" s="2"/>
      <c r="IT446" s="2"/>
    </row>
    <row r="447" spans="1:254" s="10" customFormat="1" ht="205.2" hidden="1" customHeight="1" x14ac:dyDescent="0.4">
      <c r="A447" s="32" t="s">
        <v>103</v>
      </c>
      <c r="B447" s="25" t="s">
        <v>538</v>
      </c>
      <c r="C447" s="5" t="s">
        <v>241</v>
      </c>
      <c r="D447" s="38">
        <v>44562</v>
      </c>
      <c r="E447" s="38">
        <v>45291</v>
      </c>
      <c r="F447" s="38">
        <v>44562</v>
      </c>
      <c r="G447" s="38">
        <v>44926</v>
      </c>
      <c r="H447" s="25" t="s">
        <v>7</v>
      </c>
      <c r="I447" s="11">
        <v>954.6</v>
      </c>
      <c r="J447" s="11">
        <v>954.54</v>
      </c>
      <c r="K447" s="6">
        <f t="shared" si="63"/>
        <v>99.993714644877429</v>
      </c>
      <c r="L447" s="41" t="s">
        <v>106</v>
      </c>
      <c r="M447" s="75" t="s">
        <v>508</v>
      </c>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c r="DN447" s="2"/>
      <c r="DO447" s="2"/>
      <c r="DP447" s="2"/>
      <c r="DQ447" s="2"/>
      <c r="DR447" s="2"/>
      <c r="DS447" s="2"/>
      <c r="DT447" s="2"/>
      <c r="DU447" s="2"/>
      <c r="DV447" s="2"/>
      <c r="DW447" s="2"/>
      <c r="DX447" s="2"/>
      <c r="DY447" s="2"/>
      <c r="DZ447" s="2"/>
      <c r="EA447" s="2"/>
      <c r="EB447" s="2"/>
      <c r="EC447" s="2"/>
      <c r="ED447" s="2"/>
      <c r="EE447" s="2"/>
      <c r="EF447" s="2"/>
      <c r="EG447" s="2"/>
      <c r="EH447" s="2"/>
      <c r="EI447" s="2"/>
      <c r="EJ447" s="2"/>
      <c r="EK447" s="2"/>
      <c r="EL447" s="2"/>
      <c r="EM447" s="2"/>
      <c r="EN447" s="2"/>
      <c r="EO447" s="2"/>
      <c r="EP447" s="2"/>
      <c r="EQ447" s="2"/>
      <c r="ER447" s="2"/>
      <c r="ES447" s="2"/>
      <c r="ET447" s="2"/>
      <c r="EU447" s="2"/>
      <c r="EV447" s="2"/>
      <c r="EW447" s="2"/>
      <c r="EX447" s="2"/>
      <c r="EY447" s="2"/>
      <c r="EZ447" s="2"/>
      <c r="FA447" s="2"/>
      <c r="FB447" s="2"/>
      <c r="FC447" s="2"/>
      <c r="FD447" s="2"/>
      <c r="FE447" s="2"/>
      <c r="FF447" s="2"/>
      <c r="FG447" s="2"/>
      <c r="FH447" s="2"/>
      <c r="FI447" s="2"/>
      <c r="FJ447" s="2"/>
      <c r="FK447" s="2"/>
      <c r="FL447" s="2"/>
      <c r="FM447" s="2"/>
      <c r="FN447" s="2"/>
      <c r="FO447" s="2"/>
      <c r="FP447" s="2"/>
      <c r="FQ447" s="2"/>
      <c r="FR447" s="2"/>
      <c r="FS447" s="2"/>
      <c r="FT447" s="2"/>
      <c r="FU447" s="2"/>
      <c r="FV447" s="2"/>
      <c r="FW447" s="2"/>
      <c r="FX447" s="2"/>
      <c r="FY447" s="2"/>
      <c r="FZ447" s="2"/>
      <c r="GA447" s="2"/>
      <c r="GB447" s="2"/>
      <c r="GC447" s="2"/>
      <c r="GD447" s="2"/>
      <c r="GE447" s="2"/>
      <c r="GF447" s="2"/>
      <c r="GG447" s="2"/>
      <c r="GH447" s="2"/>
      <c r="GI447" s="2"/>
      <c r="GJ447" s="2"/>
      <c r="GK447" s="2"/>
      <c r="GL447" s="2"/>
      <c r="GM447" s="2"/>
      <c r="GN447" s="2"/>
      <c r="GO447" s="2"/>
      <c r="GP447" s="2"/>
      <c r="GQ447" s="2"/>
      <c r="GR447" s="2"/>
      <c r="GS447" s="2"/>
      <c r="GT447" s="2"/>
      <c r="GU447" s="2"/>
      <c r="GV447" s="2"/>
      <c r="GW447" s="2"/>
      <c r="GX447" s="2"/>
      <c r="GY447" s="2"/>
      <c r="GZ447" s="2"/>
      <c r="HA447" s="2"/>
      <c r="HB447" s="2"/>
      <c r="HC447" s="2"/>
      <c r="HD447" s="2"/>
      <c r="HE447" s="2"/>
      <c r="HF447" s="2"/>
      <c r="HG447" s="2"/>
      <c r="HH447" s="2"/>
      <c r="HI447" s="2"/>
      <c r="HJ447" s="2"/>
      <c r="HK447" s="2"/>
      <c r="HL447" s="2"/>
      <c r="HM447" s="2"/>
      <c r="HN447" s="2"/>
      <c r="HO447" s="2"/>
      <c r="HP447" s="2"/>
      <c r="HQ447" s="2"/>
      <c r="HR447" s="2"/>
      <c r="HS447" s="2"/>
      <c r="HT447" s="2"/>
      <c r="HU447" s="2"/>
      <c r="HV447" s="2"/>
      <c r="HW447" s="2"/>
      <c r="HX447" s="2"/>
      <c r="HY447" s="2"/>
      <c r="HZ447" s="2"/>
      <c r="IA447" s="2"/>
      <c r="IB447" s="2"/>
      <c r="IC447" s="2"/>
      <c r="ID447" s="2"/>
      <c r="IE447" s="2"/>
      <c r="IF447" s="2"/>
      <c r="IG447" s="2"/>
      <c r="IH447" s="2"/>
      <c r="II447" s="2"/>
      <c r="IJ447" s="2"/>
      <c r="IK447" s="2"/>
      <c r="IL447" s="2"/>
      <c r="IM447" s="2"/>
      <c r="IN447" s="2"/>
      <c r="IO447" s="2"/>
      <c r="IP447" s="2"/>
      <c r="IQ447" s="2"/>
      <c r="IR447" s="2"/>
      <c r="IS447" s="2"/>
      <c r="IT447" s="2"/>
    </row>
    <row r="448" spans="1:254" s="10" customFormat="1" ht="60" customHeight="1" x14ac:dyDescent="0.4">
      <c r="A448" s="114" t="s">
        <v>105</v>
      </c>
      <c r="B448" s="115" t="s">
        <v>498</v>
      </c>
      <c r="C448" s="115" t="s">
        <v>493</v>
      </c>
      <c r="D448" s="133">
        <v>44774</v>
      </c>
      <c r="E448" s="133">
        <v>44926</v>
      </c>
      <c r="F448" s="133">
        <v>44774</v>
      </c>
      <c r="G448" s="133">
        <v>44926</v>
      </c>
      <c r="H448" s="74" t="s">
        <v>5</v>
      </c>
      <c r="I448" s="11">
        <f>I449+I450</f>
        <v>12360</v>
      </c>
      <c r="J448" s="11">
        <f>J449+J450</f>
        <v>5717.6549999999997</v>
      </c>
      <c r="K448" s="6">
        <f t="shared" si="63"/>
        <v>46.259344660194174</v>
      </c>
      <c r="L448" s="95" t="s">
        <v>597</v>
      </c>
      <c r="M448" s="95" t="s">
        <v>533</v>
      </c>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c r="DJ448" s="2"/>
      <c r="DK448" s="2"/>
      <c r="DL448" s="2"/>
      <c r="DM448" s="2"/>
      <c r="DN448" s="2"/>
      <c r="DO448" s="2"/>
      <c r="DP448" s="2"/>
      <c r="DQ448" s="2"/>
      <c r="DR448" s="2"/>
      <c r="DS448" s="2"/>
      <c r="DT448" s="2"/>
      <c r="DU448" s="2"/>
      <c r="DV448" s="2"/>
      <c r="DW448" s="2"/>
      <c r="DX448" s="2"/>
      <c r="DY448" s="2"/>
      <c r="DZ448" s="2"/>
      <c r="EA448" s="2"/>
      <c r="EB448" s="2"/>
      <c r="EC448" s="2"/>
      <c r="ED448" s="2"/>
      <c r="EE448" s="2"/>
      <c r="EF448" s="2"/>
      <c r="EG448" s="2"/>
      <c r="EH448" s="2"/>
      <c r="EI448" s="2"/>
      <c r="EJ448" s="2"/>
      <c r="EK448" s="2"/>
      <c r="EL448" s="2"/>
      <c r="EM448" s="2"/>
      <c r="EN448" s="2"/>
      <c r="EO448" s="2"/>
      <c r="EP448" s="2"/>
      <c r="EQ448" s="2"/>
      <c r="ER448" s="2"/>
      <c r="ES448" s="2"/>
      <c r="ET448" s="2"/>
      <c r="EU448" s="2"/>
      <c r="EV448" s="2"/>
      <c r="EW448" s="2"/>
      <c r="EX448" s="2"/>
      <c r="EY448" s="2"/>
      <c r="EZ448" s="2"/>
      <c r="FA448" s="2"/>
      <c r="FB448" s="2"/>
      <c r="FC448" s="2"/>
      <c r="FD448" s="2"/>
      <c r="FE448" s="2"/>
      <c r="FF448" s="2"/>
      <c r="FG448" s="2"/>
      <c r="FH448" s="2"/>
      <c r="FI448" s="2"/>
      <c r="FJ448" s="2"/>
      <c r="FK448" s="2"/>
      <c r="FL448" s="2"/>
      <c r="FM448" s="2"/>
      <c r="FN448" s="2"/>
      <c r="FO448" s="2"/>
      <c r="FP448" s="2"/>
      <c r="FQ448" s="2"/>
      <c r="FR448" s="2"/>
      <c r="FS448" s="2"/>
      <c r="FT448" s="2"/>
      <c r="FU448" s="2"/>
      <c r="FV448" s="2"/>
      <c r="FW448" s="2"/>
      <c r="FX448" s="2"/>
      <c r="FY448" s="2"/>
      <c r="FZ448" s="2"/>
      <c r="GA448" s="2"/>
      <c r="GB448" s="2"/>
      <c r="GC448" s="2"/>
      <c r="GD448" s="2"/>
      <c r="GE448" s="2"/>
      <c r="GF448" s="2"/>
      <c r="GG448" s="2"/>
      <c r="GH448" s="2"/>
      <c r="GI448" s="2"/>
      <c r="GJ448" s="2"/>
      <c r="GK448" s="2"/>
      <c r="GL448" s="2"/>
      <c r="GM448" s="2"/>
      <c r="GN448" s="2"/>
      <c r="GO448" s="2"/>
      <c r="GP448" s="2"/>
      <c r="GQ448" s="2"/>
      <c r="GR448" s="2"/>
      <c r="GS448" s="2"/>
      <c r="GT448" s="2"/>
      <c r="GU448" s="2"/>
      <c r="GV448" s="2"/>
      <c r="GW448" s="2"/>
      <c r="GX448" s="2"/>
      <c r="GY448" s="2"/>
      <c r="GZ448" s="2"/>
      <c r="HA448" s="2"/>
      <c r="HB448" s="2"/>
      <c r="HC448" s="2"/>
      <c r="HD448" s="2"/>
      <c r="HE448" s="2"/>
      <c r="HF448" s="2"/>
      <c r="HG448" s="2"/>
      <c r="HH448" s="2"/>
      <c r="HI448" s="2"/>
      <c r="HJ448" s="2"/>
      <c r="HK448" s="2"/>
      <c r="HL448" s="2"/>
      <c r="HM448" s="2"/>
      <c r="HN448" s="2"/>
      <c r="HO448" s="2"/>
      <c r="HP448" s="2"/>
      <c r="HQ448" s="2"/>
      <c r="HR448" s="2"/>
      <c r="HS448" s="2"/>
      <c r="HT448" s="2"/>
      <c r="HU448" s="2"/>
      <c r="HV448" s="2"/>
      <c r="HW448" s="2"/>
      <c r="HX448" s="2"/>
      <c r="HY448" s="2"/>
      <c r="HZ448" s="2"/>
      <c r="IA448" s="2"/>
      <c r="IB448" s="2"/>
      <c r="IC448" s="2"/>
      <c r="ID448" s="2"/>
      <c r="IE448" s="2"/>
      <c r="IF448" s="2"/>
      <c r="IG448" s="2"/>
      <c r="IH448" s="2"/>
      <c r="II448" s="2"/>
      <c r="IJ448" s="2"/>
      <c r="IK448" s="2"/>
      <c r="IL448" s="2"/>
      <c r="IM448" s="2"/>
      <c r="IN448" s="2"/>
      <c r="IO448" s="2"/>
      <c r="IP448" s="2"/>
      <c r="IQ448" s="2"/>
      <c r="IR448" s="2"/>
      <c r="IS448" s="2"/>
      <c r="IT448" s="2"/>
    </row>
    <row r="449" spans="1:254" s="10" customFormat="1" ht="205.2" customHeight="1" x14ac:dyDescent="0.4">
      <c r="A449" s="114"/>
      <c r="B449" s="115"/>
      <c r="C449" s="115"/>
      <c r="D449" s="133"/>
      <c r="E449" s="133"/>
      <c r="F449" s="133"/>
      <c r="G449" s="133"/>
      <c r="H449" s="74" t="s">
        <v>7</v>
      </c>
      <c r="I449" s="11">
        <v>12236.4</v>
      </c>
      <c r="J449" s="11">
        <v>5659.48</v>
      </c>
      <c r="K449" s="6">
        <f t="shared" si="63"/>
        <v>46.251184989049065</v>
      </c>
      <c r="L449" s="95"/>
      <c r="M449" s="95"/>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c r="DJ449" s="2"/>
      <c r="DK449" s="2"/>
      <c r="DL449" s="2"/>
      <c r="DM449" s="2"/>
      <c r="DN449" s="2"/>
      <c r="DO449" s="2"/>
      <c r="DP449" s="2"/>
      <c r="DQ449" s="2"/>
      <c r="DR449" s="2"/>
      <c r="DS449" s="2"/>
      <c r="DT449" s="2"/>
      <c r="DU449" s="2"/>
      <c r="DV449" s="2"/>
      <c r="DW449" s="2"/>
      <c r="DX449" s="2"/>
      <c r="DY449" s="2"/>
      <c r="DZ449" s="2"/>
      <c r="EA449" s="2"/>
      <c r="EB449" s="2"/>
      <c r="EC449" s="2"/>
      <c r="ED449" s="2"/>
      <c r="EE449" s="2"/>
      <c r="EF449" s="2"/>
      <c r="EG449" s="2"/>
      <c r="EH449" s="2"/>
      <c r="EI449" s="2"/>
      <c r="EJ449" s="2"/>
      <c r="EK449" s="2"/>
      <c r="EL449" s="2"/>
      <c r="EM449" s="2"/>
      <c r="EN449" s="2"/>
      <c r="EO449" s="2"/>
      <c r="EP449" s="2"/>
      <c r="EQ449" s="2"/>
      <c r="ER449" s="2"/>
      <c r="ES449" s="2"/>
      <c r="ET449" s="2"/>
      <c r="EU449" s="2"/>
      <c r="EV449" s="2"/>
      <c r="EW449" s="2"/>
      <c r="EX449" s="2"/>
      <c r="EY449" s="2"/>
      <c r="EZ449" s="2"/>
      <c r="FA449" s="2"/>
      <c r="FB449" s="2"/>
      <c r="FC449" s="2"/>
      <c r="FD449" s="2"/>
      <c r="FE449" s="2"/>
      <c r="FF449" s="2"/>
      <c r="FG449" s="2"/>
      <c r="FH449" s="2"/>
      <c r="FI449" s="2"/>
      <c r="FJ449" s="2"/>
      <c r="FK449" s="2"/>
      <c r="FL449" s="2"/>
      <c r="FM449" s="2"/>
      <c r="FN449" s="2"/>
      <c r="FO449" s="2"/>
      <c r="FP449" s="2"/>
      <c r="FQ449" s="2"/>
      <c r="FR449" s="2"/>
      <c r="FS449" s="2"/>
      <c r="FT449" s="2"/>
      <c r="FU449" s="2"/>
      <c r="FV449" s="2"/>
      <c r="FW449" s="2"/>
      <c r="FX449" s="2"/>
      <c r="FY449" s="2"/>
      <c r="FZ449" s="2"/>
      <c r="GA449" s="2"/>
      <c r="GB449" s="2"/>
      <c r="GC449" s="2"/>
      <c r="GD449" s="2"/>
      <c r="GE449" s="2"/>
      <c r="GF449" s="2"/>
      <c r="GG449" s="2"/>
      <c r="GH449" s="2"/>
      <c r="GI449" s="2"/>
      <c r="GJ449" s="2"/>
      <c r="GK449" s="2"/>
      <c r="GL449" s="2"/>
      <c r="GM449" s="2"/>
      <c r="GN449" s="2"/>
      <c r="GO449" s="2"/>
      <c r="GP449" s="2"/>
      <c r="GQ449" s="2"/>
      <c r="GR449" s="2"/>
      <c r="GS449" s="2"/>
      <c r="GT449" s="2"/>
      <c r="GU449" s="2"/>
      <c r="GV449" s="2"/>
      <c r="GW449" s="2"/>
      <c r="GX449" s="2"/>
      <c r="GY449" s="2"/>
      <c r="GZ449" s="2"/>
      <c r="HA449" s="2"/>
      <c r="HB449" s="2"/>
      <c r="HC449" s="2"/>
      <c r="HD449" s="2"/>
      <c r="HE449" s="2"/>
      <c r="HF449" s="2"/>
      <c r="HG449" s="2"/>
      <c r="HH449" s="2"/>
      <c r="HI449" s="2"/>
      <c r="HJ449" s="2"/>
      <c r="HK449" s="2"/>
      <c r="HL449" s="2"/>
      <c r="HM449" s="2"/>
      <c r="HN449" s="2"/>
      <c r="HO449" s="2"/>
      <c r="HP449" s="2"/>
      <c r="HQ449" s="2"/>
      <c r="HR449" s="2"/>
      <c r="HS449" s="2"/>
      <c r="HT449" s="2"/>
      <c r="HU449" s="2"/>
      <c r="HV449" s="2"/>
      <c r="HW449" s="2"/>
      <c r="HX449" s="2"/>
      <c r="HY449" s="2"/>
      <c r="HZ449" s="2"/>
      <c r="IA449" s="2"/>
      <c r="IB449" s="2"/>
      <c r="IC449" s="2"/>
      <c r="ID449" s="2"/>
      <c r="IE449" s="2"/>
      <c r="IF449" s="2"/>
      <c r="IG449" s="2"/>
      <c r="IH449" s="2"/>
      <c r="II449" s="2"/>
      <c r="IJ449" s="2"/>
      <c r="IK449" s="2"/>
      <c r="IL449" s="2"/>
      <c r="IM449" s="2"/>
      <c r="IN449" s="2"/>
      <c r="IO449" s="2"/>
      <c r="IP449" s="2"/>
      <c r="IQ449" s="2"/>
      <c r="IR449" s="2"/>
      <c r="IS449" s="2"/>
      <c r="IT449" s="2"/>
    </row>
    <row r="450" spans="1:254" s="10" customFormat="1" ht="155.4" customHeight="1" x14ac:dyDescent="0.4">
      <c r="A450" s="114"/>
      <c r="B450" s="115"/>
      <c r="C450" s="115"/>
      <c r="D450" s="133"/>
      <c r="E450" s="133"/>
      <c r="F450" s="133"/>
      <c r="G450" s="133"/>
      <c r="H450" s="74" t="s">
        <v>8</v>
      </c>
      <c r="I450" s="11">
        <v>123.6</v>
      </c>
      <c r="J450" s="11">
        <v>58.174999999999997</v>
      </c>
      <c r="K450" s="6">
        <f t="shared" si="63"/>
        <v>47.06715210355987</v>
      </c>
      <c r="L450" s="95"/>
      <c r="M450" s="95"/>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c r="DP450" s="2"/>
      <c r="DQ450" s="2"/>
      <c r="DR450" s="2"/>
      <c r="DS450" s="2"/>
      <c r="DT450" s="2"/>
      <c r="DU450" s="2"/>
      <c r="DV450" s="2"/>
      <c r="DW450" s="2"/>
      <c r="DX450" s="2"/>
      <c r="DY450" s="2"/>
      <c r="DZ450" s="2"/>
      <c r="EA450" s="2"/>
      <c r="EB450" s="2"/>
      <c r="EC450" s="2"/>
      <c r="ED450" s="2"/>
      <c r="EE450" s="2"/>
      <c r="EF450" s="2"/>
      <c r="EG450" s="2"/>
      <c r="EH450" s="2"/>
      <c r="EI450" s="2"/>
      <c r="EJ450" s="2"/>
      <c r="EK450" s="2"/>
      <c r="EL450" s="2"/>
      <c r="EM450" s="2"/>
      <c r="EN450" s="2"/>
      <c r="EO450" s="2"/>
      <c r="EP450" s="2"/>
      <c r="EQ450" s="2"/>
      <c r="ER450" s="2"/>
      <c r="ES450" s="2"/>
      <c r="ET450" s="2"/>
      <c r="EU450" s="2"/>
      <c r="EV450" s="2"/>
      <c r="EW450" s="2"/>
      <c r="EX450" s="2"/>
      <c r="EY450" s="2"/>
      <c r="EZ450" s="2"/>
      <c r="FA450" s="2"/>
      <c r="FB450" s="2"/>
      <c r="FC450" s="2"/>
      <c r="FD450" s="2"/>
      <c r="FE450" s="2"/>
      <c r="FF450" s="2"/>
      <c r="FG450" s="2"/>
      <c r="FH450" s="2"/>
      <c r="FI450" s="2"/>
      <c r="FJ450" s="2"/>
      <c r="FK450" s="2"/>
      <c r="FL450" s="2"/>
      <c r="FM450" s="2"/>
      <c r="FN450" s="2"/>
      <c r="FO450" s="2"/>
      <c r="FP450" s="2"/>
      <c r="FQ450" s="2"/>
      <c r="FR450" s="2"/>
      <c r="FS450" s="2"/>
      <c r="FT450" s="2"/>
      <c r="FU450" s="2"/>
      <c r="FV450" s="2"/>
      <c r="FW450" s="2"/>
      <c r="FX450" s="2"/>
      <c r="FY450" s="2"/>
      <c r="FZ450" s="2"/>
      <c r="GA450" s="2"/>
      <c r="GB450" s="2"/>
      <c r="GC450" s="2"/>
      <c r="GD450" s="2"/>
      <c r="GE450" s="2"/>
      <c r="GF450" s="2"/>
      <c r="GG450" s="2"/>
      <c r="GH450" s="2"/>
      <c r="GI450" s="2"/>
      <c r="GJ450" s="2"/>
      <c r="GK450" s="2"/>
      <c r="GL450" s="2"/>
      <c r="GM450" s="2"/>
      <c r="GN450" s="2"/>
      <c r="GO450" s="2"/>
      <c r="GP450" s="2"/>
      <c r="GQ450" s="2"/>
      <c r="GR450" s="2"/>
      <c r="GS450" s="2"/>
      <c r="GT450" s="2"/>
      <c r="GU450" s="2"/>
      <c r="GV450" s="2"/>
      <c r="GW450" s="2"/>
      <c r="GX450" s="2"/>
      <c r="GY450" s="2"/>
      <c r="GZ450" s="2"/>
      <c r="HA450" s="2"/>
      <c r="HB450" s="2"/>
      <c r="HC450" s="2"/>
      <c r="HD450" s="2"/>
      <c r="HE450" s="2"/>
      <c r="HF450" s="2"/>
      <c r="HG450" s="2"/>
      <c r="HH450" s="2"/>
      <c r="HI450" s="2"/>
      <c r="HJ450" s="2"/>
      <c r="HK450" s="2"/>
      <c r="HL450" s="2"/>
      <c r="HM450" s="2"/>
      <c r="HN450" s="2"/>
      <c r="HO450" s="2"/>
      <c r="HP450" s="2"/>
      <c r="HQ450" s="2"/>
      <c r="HR450" s="2"/>
      <c r="HS450" s="2"/>
      <c r="HT450" s="2"/>
      <c r="HU450" s="2"/>
      <c r="HV450" s="2"/>
      <c r="HW450" s="2"/>
      <c r="HX450" s="2"/>
      <c r="HY450" s="2"/>
      <c r="HZ450" s="2"/>
      <c r="IA450" s="2"/>
      <c r="IB450" s="2"/>
      <c r="IC450" s="2"/>
      <c r="ID450" s="2"/>
      <c r="IE450" s="2"/>
      <c r="IF450" s="2"/>
      <c r="IG450" s="2"/>
      <c r="IH450" s="2"/>
      <c r="II450" s="2"/>
      <c r="IJ450" s="2"/>
      <c r="IK450" s="2"/>
      <c r="IL450" s="2"/>
      <c r="IM450" s="2"/>
      <c r="IN450" s="2"/>
      <c r="IO450" s="2"/>
      <c r="IP450" s="2"/>
      <c r="IQ450" s="2"/>
      <c r="IR450" s="2"/>
      <c r="IS450" s="2"/>
      <c r="IT450" s="2"/>
    </row>
    <row r="451" spans="1:254" s="10" customFormat="1" ht="175.95" customHeight="1" outlineLevel="1" x14ac:dyDescent="0.4">
      <c r="A451" s="70" t="s">
        <v>250</v>
      </c>
      <c r="B451" s="74" t="s">
        <v>539</v>
      </c>
      <c r="C451" s="90" t="s">
        <v>113</v>
      </c>
      <c r="D451" s="81" t="s">
        <v>248</v>
      </c>
      <c r="E451" s="73">
        <v>44926</v>
      </c>
      <c r="F451" s="81" t="s">
        <v>248</v>
      </c>
      <c r="G451" s="73">
        <v>44926</v>
      </c>
      <c r="H451" s="74" t="s">
        <v>7</v>
      </c>
      <c r="I451" s="11">
        <f>I452</f>
        <v>34961</v>
      </c>
      <c r="J451" s="11">
        <f>J452</f>
        <v>33946.050000000003</v>
      </c>
      <c r="K451" s="6">
        <f t="shared" si="63"/>
        <v>97.096907983181268</v>
      </c>
      <c r="L451" s="21"/>
      <c r="M451" s="21"/>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c r="DN451" s="2"/>
      <c r="DO451" s="2"/>
      <c r="DP451" s="2"/>
      <c r="DQ451" s="2"/>
      <c r="DR451" s="2"/>
      <c r="DS451" s="2"/>
      <c r="DT451" s="2"/>
      <c r="DU451" s="2"/>
      <c r="DV451" s="2"/>
      <c r="DW451" s="2"/>
      <c r="DX451" s="2"/>
      <c r="DY451" s="2"/>
      <c r="DZ451" s="2"/>
      <c r="EA451" s="2"/>
      <c r="EB451" s="2"/>
      <c r="EC451" s="2"/>
      <c r="ED451" s="2"/>
      <c r="EE451" s="2"/>
      <c r="EF451" s="2"/>
      <c r="EG451" s="2"/>
      <c r="EH451" s="2"/>
      <c r="EI451" s="2"/>
      <c r="EJ451" s="2"/>
      <c r="EK451" s="2"/>
      <c r="EL451" s="2"/>
      <c r="EM451" s="2"/>
      <c r="EN451" s="2"/>
      <c r="EO451" s="2"/>
      <c r="EP451" s="2"/>
      <c r="EQ451" s="2"/>
      <c r="ER451" s="2"/>
      <c r="ES451" s="2"/>
      <c r="ET451" s="2"/>
      <c r="EU451" s="2"/>
      <c r="EV451" s="2"/>
      <c r="EW451" s="2"/>
      <c r="EX451" s="2"/>
      <c r="EY451" s="2"/>
      <c r="EZ451" s="2"/>
      <c r="FA451" s="2"/>
      <c r="FB451" s="2"/>
      <c r="FC451" s="2"/>
      <c r="FD451" s="2"/>
      <c r="FE451" s="2"/>
      <c r="FF451" s="2"/>
      <c r="FG451" s="2"/>
      <c r="FH451" s="2"/>
      <c r="FI451" s="2"/>
      <c r="FJ451" s="2"/>
      <c r="FK451" s="2"/>
      <c r="FL451" s="2"/>
      <c r="FM451" s="2"/>
      <c r="FN451" s="2"/>
      <c r="FO451" s="2"/>
      <c r="FP451" s="2"/>
      <c r="FQ451" s="2"/>
      <c r="FR451" s="2"/>
      <c r="FS451" s="2"/>
      <c r="FT451" s="2"/>
      <c r="FU451" s="2"/>
      <c r="FV451" s="2"/>
      <c r="FW451" s="2"/>
      <c r="FX451" s="2"/>
      <c r="FY451" s="2"/>
      <c r="FZ451" s="2"/>
      <c r="GA451" s="2"/>
      <c r="GB451" s="2"/>
      <c r="GC451" s="2"/>
      <c r="GD451" s="2"/>
      <c r="GE451" s="2"/>
      <c r="GF451" s="2"/>
      <c r="GG451" s="2"/>
      <c r="GH451" s="2"/>
      <c r="GI451" s="2"/>
      <c r="GJ451" s="2"/>
      <c r="GK451" s="2"/>
      <c r="GL451" s="2"/>
      <c r="GM451" s="2"/>
      <c r="GN451" s="2"/>
      <c r="GO451" s="2"/>
      <c r="GP451" s="2"/>
      <c r="GQ451" s="2"/>
      <c r="GR451" s="2"/>
      <c r="GS451" s="2"/>
      <c r="GT451" s="2"/>
      <c r="GU451" s="2"/>
      <c r="GV451" s="2"/>
      <c r="GW451" s="2"/>
      <c r="GX451" s="2"/>
      <c r="GY451" s="2"/>
      <c r="GZ451" s="2"/>
      <c r="HA451" s="2"/>
      <c r="HB451" s="2"/>
      <c r="HC451" s="2"/>
      <c r="HD451" s="2"/>
      <c r="HE451" s="2"/>
      <c r="HF451" s="2"/>
      <c r="HG451" s="2"/>
      <c r="HH451" s="2"/>
      <c r="HI451" s="2"/>
      <c r="HJ451" s="2"/>
      <c r="HK451" s="2"/>
      <c r="HL451" s="2"/>
      <c r="HM451" s="2"/>
      <c r="HN451" s="2"/>
      <c r="HO451" s="2"/>
      <c r="HP451" s="2"/>
      <c r="HQ451" s="2"/>
      <c r="HR451" s="2"/>
      <c r="HS451" s="2"/>
      <c r="HT451" s="2"/>
      <c r="HU451" s="2"/>
      <c r="HV451" s="2"/>
      <c r="HW451" s="2"/>
      <c r="HX451" s="2"/>
      <c r="HY451" s="2"/>
      <c r="HZ451" s="2"/>
      <c r="IA451" s="2"/>
      <c r="IB451" s="2"/>
      <c r="IC451" s="2"/>
      <c r="ID451" s="2"/>
      <c r="IE451" s="2"/>
      <c r="IF451" s="2"/>
      <c r="IG451" s="2"/>
      <c r="IH451" s="2"/>
      <c r="II451" s="2"/>
      <c r="IJ451" s="2"/>
      <c r="IK451" s="2"/>
      <c r="IL451" s="2"/>
      <c r="IM451" s="2"/>
      <c r="IN451" s="2"/>
      <c r="IO451" s="2"/>
      <c r="IP451" s="2"/>
      <c r="IQ451" s="2"/>
      <c r="IR451" s="2"/>
      <c r="IS451" s="2"/>
      <c r="IT451" s="2"/>
    </row>
    <row r="452" spans="1:254" ht="189" hidden="1" x14ac:dyDescent="0.35">
      <c r="A452" s="32" t="s">
        <v>62</v>
      </c>
      <c r="B452" s="25" t="s">
        <v>78</v>
      </c>
      <c r="C452" s="43" t="s">
        <v>113</v>
      </c>
      <c r="D452" s="36" t="s">
        <v>248</v>
      </c>
      <c r="E452" s="9" t="s">
        <v>249</v>
      </c>
      <c r="F452" s="36" t="s">
        <v>248</v>
      </c>
      <c r="G452" s="9" t="s">
        <v>249</v>
      </c>
      <c r="H452" s="25" t="s">
        <v>7</v>
      </c>
      <c r="I452" s="11">
        <v>34961</v>
      </c>
      <c r="J452" s="11">
        <v>33946.050000000003</v>
      </c>
      <c r="K452" s="39">
        <f t="shared" si="63"/>
        <v>97.096907983181268</v>
      </c>
      <c r="L452" s="21" t="s">
        <v>451</v>
      </c>
      <c r="M452" s="21" t="s">
        <v>508</v>
      </c>
    </row>
    <row r="453" spans="1:254" ht="97.2" hidden="1" customHeight="1" x14ac:dyDescent="0.35">
      <c r="A453" s="32" t="s">
        <v>63</v>
      </c>
      <c r="B453" s="26" t="s">
        <v>452</v>
      </c>
      <c r="C453" s="25" t="s">
        <v>14</v>
      </c>
      <c r="D453" s="36" t="s">
        <v>248</v>
      </c>
      <c r="E453" s="9" t="s">
        <v>249</v>
      </c>
      <c r="F453" s="36" t="s">
        <v>248</v>
      </c>
      <c r="G453" s="9" t="s">
        <v>249</v>
      </c>
      <c r="H453" s="41" t="s">
        <v>9</v>
      </c>
      <c r="I453" s="12" t="s">
        <v>10</v>
      </c>
      <c r="J453" s="12" t="s">
        <v>10</v>
      </c>
      <c r="K453" s="12" t="s">
        <v>10</v>
      </c>
      <c r="L453" s="26" t="s">
        <v>453</v>
      </c>
      <c r="M453" s="26" t="s">
        <v>508</v>
      </c>
    </row>
    <row r="454" spans="1:254" ht="17.25" customHeight="1" x14ac:dyDescent="0.35">
      <c r="A454" s="135"/>
      <c r="B454" s="135"/>
      <c r="C454" s="135"/>
      <c r="D454" s="135"/>
      <c r="E454" s="135"/>
      <c r="F454" s="135"/>
      <c r="G454" s="135"/>
      <c r="H454" s="135"/>
      <c r="I454" s="135"/>
      <c r="J454" s="135"/>
      <c r="K454" s="135"/>
      <c r="L454" s="135"/>
      <c r="M454" s="1"/>
    </row>
    <row r="455" spans="1:254" ht="17.25" customHeight="1" x14ac:dyDescent="0.35">
      <c r="A455" s="134" t="s">
        <v>17</v>
      </c>
      <c r="B455" s="134"/>
      <c r="C455" s="134"/>
      <c r="D455" s="134"/>
      <c r="E455" s="134"/>
      <c r="F455" s="134"/>
      <c r="G455" s="134"/>
      <c r="H455" s="134"/>
      <c r="I455" s="91"/>
      <c r="J455" s="91"/>
      <c r="K455" s="91"/>
      <c r="L455" s="4"/>
      <c r="M455" s="4"/>
    </row>
    <row r="456" spans="1:254" ht="25.2" customHeight="1" x14ac:dyDescent="0.35">
      <c r="A456" s="124" t="s">
        <v>490</v>
      </c>
      <c r="B456" s="124"/>
      <c r="C456" s="124"/>
      <c r="D456" s="124"/>
      <c r="E456" s="124"/>
      <c r="F456" s="124"/>
      <c r="G456" s="124"/>
      <c r="H456" s="124"/>
      <c r="I456" s="124"/>
      <c r="J456" s="124"/>
      <c r="K456" s="124"/>
      <c r="L456" s="124"/>
      <c r="M456" s="1"/>
    </row>
    <row r="458" spans="1:254" s="42" customFormat="1" ht="31.5" customHeight="1" x14ac:dyDescent="0.3">
      <c r="A458" s="164" t="s">
        <v>598</v>
      </c>
      <c r="B458" s="164"/>
      <c r="C458" s="164"/>
      <c r="D458" s="164"/>
      <c r="E458" s="164"/>
      <c r="F458" s="164"/>
      <c r="G458" s="164"/>
      <c r="H458" s="164"/>
      <c r="I458" s="164"/>
      <c r="J458" s="164"/>
      <c r="K458" s="164"/>
      <c r="L458" s="164"/>
      <c r="M458" s="164"/>
      <c r="N458" s="164"/>
      <c r="O458" s="164"/>
      <c r="P458" s="164"/>
      <c r="Q458" s="164"/>
      <c r="R458" s="164"/>
    </row>
  </sheetData>
  <sheetProtection selectLockedCells="1" selectUnlockedCells="1"/>
  <autoFilter ref="A4:IT453">
    <filterColumn colId="12">
      <filters>
        <filter val="не выполнено"/>
      </filters>
    </filterColumn>
  </autoFilter>
  <mergeCells count="1131">
    <mergeCell ref="B428:B430"/>
    <mergeCell ref="C428:C430"/>
    <mergeCell ref="L428:L430"/>
    <mergeCell ref="E409:E412"/>
    <mergeCell ref="L409:L412"/>
    <mergeCell ref="B397:B400"/>
    <mergeCell ref="A389:A396"/>
    <mergeCell ref="F389:F392"/>
    <mergeCell ref="E428:E430"/>
    <mergeCell ref="B405:B408"/>
    <mergeCell ref="A458:R458"/>
    <mergeCell ref="B413:B416"/>
    <mergeCell ref="L42:L44"/>
    <mergeCell ref="M42:M44"/>
    <mergeCell ref="A401:A404"/>
    <mergeCell ref="A397:A400"/>
    <mergeCell ref="F428:F430"/>
    <mergeCell ref="G428:G430"/>
    <mergeCell ref="E347:E349"/>
    <mergeCell ref="L397:L400"/>
    <mergeCell ref="G413:G416"/>
    <mergeCell ref="F417:F420"/>
    <mergeCell ref="A444:A446"/>
    <mergeCell ref="B444:B446"/>
    <mergeCell ref="L444:L446"/>
    <mergeCell ref="A441:A443"/>
    <mergeCell ref="B441:B443"/>
    <mergeCell ref="C441:C443"/>
    <mergeCell ref="A425:A427"/>
    <mergeCell ref="B425:B427"/>
    <mergeCell ref="C425:C427"/>
    <mergeCell ref="L417:L420"/>
    <mergeCell ref="B417:B420"/>
    <mergeCell ref="D444:D446"/>
    <mergeCell ref="E444:E446"/>
    <mergeCell ref="C444:C446"/>
    <mergeCell ref="A428:A430"/>
    <mergeCell ref="B260:B262"/>
    <mergeCell ref="B203:B205"/>
    <mergeCell ref="C203:C205"/>
    <mergeCell ref="L203:L205"/>
    <mergeCell ref="D203:D205"/>
    <mergeCell ref="D428:D430"/>
    <mergeCell ref="L441:L443"/>
    <mergeCell ref="A413:A424"/>
    <mergeCell ref="B421:B424"/>
    <mergeCell ref="C413:C424"/>
    <mergeCell ref="L421:L424"/>
    <mergeCell ref="D421:D424"/>
    <mergeCell ref="D361:D364"/>
    <mergeCell ref="E361:E364"/>
    <mergeCell ref="D373:D376"/>
    <mergeCell ref="E373:E376"/>
    <mergeCell ref="L405:L408"/>
    <mergeCell ref="D405:D408"/>
    <mergeCell ref="E405:E408"/>
    <mergeCell ref="D385:D388"/>
    <mergeCell ref="E385:E388"/>
    <mergeCell ref="D381:D384"/>
    <mergeCell ref="E381:E384"/>
    <mergeCell ref="D417:D420"/>
    <mergeCell ref="D413:D416"/>
    <mergeCell ref="E413:E416"/>
    <mergeCell ref="L413:L416"/>
    <mergeCell ref="E417:E420"/>
    <mergeCell ref="E421:E424"/>
    <mergeCell ref="F413:F416"/>
    <mergeCell ref="B389:B392"/>
    <mergeCell ref="L389:L392"/>
    <mergeCell ref="L425:L427"/>
    <mergeCell ref="A206:A208"/>
    <mergeCell ref="B206:B208"/>
    <mergeCell ref="C206:C208"/>
    <mergeCell ref="L206:L208"/>
    <mergeCell ref="A272:A274"/>
    <mergeCell ref="B272:B274"/>
    <mergeCell ref="C272:C274"/>
    <mergeCell ref="L227:L229"/>
    <mergeCell ref="A224:A226"/>
    <mergeCell ref="A230:A232"/>
    <mergeCell ref="B230:B232"/>
    <mergeCell ref="D221:D223"/>
    <mergeCell ref="E221:E223"/>
    <mergeCell ref="A251:A253"/>
    <mergeCell ref="B251:B253"/>
    <mergeCell ref="C251:C253"/>
    <mergeCell ref="L239:L241"/>
    <mergeCell ref="A248:A250"/>
    <mergeCell ref="B248:B250"/>
    <mergeCell ref="C248:C250"/>
    <mergeCell ref="L248:L250"/>
    <mergeCell ref="C230:C232"/>
    <mergeCell ref="L230:L232"/>
    <mergeCell ref="G263:G265"/>
    <mergeCell ref="F239:F241"/>
    <mergeCell ref="G239:G241"/>
    <mergeCell ref="F242:F244"/>
    <mergeCell ref="G242:G244"/>
    <mergeCell ref="G224:G226"/>
    <mergeCell ref="L242:L244"/>
    <mergeCell ref="D248:D250"/>
    <mergeCell ref="C68:C70"/>
    <mergeCell ref="L68:L70"/>
    <mergeCell ref="G68:G70"/>
    <mergeCell ref="F71:F73"/>
    <mergeCell ref="L71:L73"/>
    <mergeCell ref="E200:E202"/>
    <mergeCell ref="G116:G118"/>
    <mergeCell ref="F119:F121"/>
    <mergeCell ref="G119:G121"/>
    <mergeCell ref="F122:F124"/>
    <mergeCell ref="G122:G124"/>
    <mergeCell ref="D119:D121"/>
    <mergeCell ref="E119:E121"/>
    <mergeCell ref="D122:D124"/>
    <mergeCell ref="E122:E124"/>
    <mergeCell ref="D125:D127"/>
    <mergeCell ref="L131:L133"/>
    <mergeCell ref="D134:D136"/>
    <mergeCell ref="E134:E136"/>
    <mergeCell ref="F86:F88"/>
    <mergeCell ref="G86:G88"/>
    <mergeCell ref="F89:F91"/>
    <mergeCell ref="G89:G91"/>
    <mergeCell ref="G77:G79"/>
    <mergeCell ref="F80:F82"/>
    <mergeCell ref="G80:G82"/>
    <mergeCell ref="F83:F85"/>
    <mergeCell ref="F405:F408"/>
    <mergeCell ref="G405:G408"/>
    <mergeCell ref="C170:C172"/>
    <mergeCell ref="E248:E250"/>
    <mergeCell ref="D245:D247"/>
    <mergeCell ref="E245:E247"/>
    <mergeCell ref="L245:L247"/>
    <mergeCell ref="L221:L223"/>
    <mergeCell ref="D224:D226"/>
    <mergeCell ref="E224:E226"/>
    <mergeCell ref="C254:C256"/>
    <mergeCell ref="D357:D360"/>
    <mergeCell ref="E357:E360"/>
    <mergeCell ref="C350:C352"/>
    <mergeCell ref="C341:C343"/>
    <mergeCell ref="F227:F229"/>
    <mergeCell ref="B152:B154"/>
    <mergeCell ref="L194:L196"/>
    <mergeCell ref="D164:D166"/>
    <mergeCell ref="E164:E166"/>
    <mergeCell ref="B393:B396"/>
    <mergeCell ref="C389:C396"/>
    <mergeCell ref="D393:D396"/>
    <mergeCell ref="E393:E396"/>
    <mergeCell ref="L197:L199"/>
    <mergeCell ref="E369:E372"/>
    <mergeCell ref="B369:B372"/>
    <mergeCell ref="L369:L372"/>
    <mergeCell ref="C329:C331"/>
    <mergeCell ref="B357:B360"/>
    <mergeCell ref="C357:C360"/>
    <mergeCell ref="L357:L360"/>
    <mergeCell ref="G83:G85"/>
    <mergeCell ref="E89:E91"/>
    <mergeCell ref="B146:B148"/>
    <mergeCell ref="C146:C148"/>
    <mergeCell ref="L77:L79"/>
    <mergeCell ref="C179:C181"/>
    <mergeCell ref="L179:L181"/>
    <mergeCell ref="D179:D181"/>
    <mergeCell ref="E179:E181"/>
    <mergeCell ref="G146:G148"/>
    <mergeCell ref="F173:F175"/>
    <mergeCell ref="E170:E172"/>
    <mergeCell ref="F170:F172"/>
    <mergeCell ref="G170:G172"/>
    <mergeCell ref="F116:F118"/>
    <mergeCell ref="B164:B166"/>
    <mergeCell ref="B170:B172"/>
    <mergeCell ref="L161:L163"/>
    <mergeCell ref="D158:D160"/>
    <mergeCell ref="E158:E160"/>
    <mergeCell ref="B167:B169"/>
    <mergeCell ref="C167:C169"/>
    <mergeCell ref="L167:L169"/>
    <mergeCell ref="D167:D169"/>
    <mergeCell ref="E167:E169"/>
    <mergeCell ref="C164:C166"/>
    <mergeCell ref="L164:L166"/>
    <mergeCell ref="D161:D163"/>
    <mergeCell ref="E161:E163"/>
    <mergeCell ref="C155:C157"/>
    <mergeCell ref="L170:L172"/>
    <mergeCell ref="B125:B127"/>
    <mergeCell ref="L62:L64"/>
    <mergeCell ref="C65:C67"/>
    <mergeCell ref="L65:L67"/>
    <mergeCell ref="D86:D88"/>
    <mergeCell ref="G71:G73"/>
    <mergeCell ref="F74:F76"/>
    <mergeCell ref="E86:E88"/>
    <mergeCell ref="D89:D91"/>
    <mergeCell ref="L140:L142"/>
    <mergeCell ref="D140:D142"/>
    <mergeCell ref="E140:E142"/>
    <mergeCell ref="D143:D145"/>
    <mergeCell ref="E143:E145"/>
    <mergeCell ref="D146:D148"/>
    <mergeCell ref="E146:E148"/>
    <mergeCell ref="E113:E115"/>
    <mergeCell ref="L101:L103"/>
    <mergeCell ref="D137:D139"/>
    <mergeCell ref="L146:L148"/>
    <mergeCell ref="L143:L145"/>
    <mergeCell ref="F62:F64"/>
    <mergeCell ref="G62:G64"/>
    <mergeCell ref="F65:F67"/>
    <mergeCell ref="G65:G67"/>
    <mergeCell ref="F68:F70"/>
    <mergeCell ref="L104:L106"/>
    <mergeCell ref="L113:L115"/>
    <mergeCell ref="D113:D115"/>
    <mergeCell ref="D116:D118"/>
    <mergeCell ref="E116:E118"/>
    <mergeCell ref="G143:G145"/>
    <mergeCell ref="F146:F148"/>
    <mergeCell ref="A203:A205"/>
    <mergeCell ref="B194:B196"/>
    <mergeCell ref="A338:A340"/>
    <mergeCell ref="C194:C196"/>
    <mergeCell ref="E203:E205"/>
    <mergeCell ref="F203:F205"/>
    <mergeCell ref="G203:G205"/>
    <mergeCell ref="F206:F208"/>
    <mergeCell ref="G206:G208"/>
    <mergeCell ref="G215:G217"/>
    <mergeCell ref="L209:L211"/>
    <mergeCell ref="C212:C214"/>
    <mergeCell ref="L212:L214"/>
    <mergeCell ref="D209:D211"/>
    <mergeCell ref="E209:E211"/>
    <mergeCell ref="D212:D214"/>
    <mergeCell ref="E212:E214"/>
    <mergeCell ref="A215:A217"/>
    <mergeCell ref="C260:C262"/>
    <mergeCell ref="A266:A268"/>
    <mergeCell ref="B266:B268"/>
    <mergeCell ref="C263:C265"/>
    <mergeCell ref="B332:B334"/>
    <mergeCell ref="C332:C334"/>
    <mergeCell ref="L332:L334"/>
    <mergeCell ref="D332:D334"/>
    <mergeCell ref="E332:E334"/>
    <mergeCell ref="D335:D337"/>
    <mergeCell ref="A326:A328"/>
    <mergeCell ref="B326:B328"/>
    <mergeCell ref="C326:C328"/>
    <mergeCell ref="B329:B331"/>
    <mergeCell ref="A347:A349"/>
    <mergeCell ref="B347:B349"/>
    <mergeCell ref="C347:C349"/>
    <mergeCell ref="L347:L349"/>
    <mergeCell ref="A344:A346"/>
    <mergeCell ref="B344:B346"/>
    <mergeCell ref="C344:C346"/>
    <mergeCell ref="E206:E208"/>
    <mergeCell ref="D206:D208"/>
    <mergeCell ref="G212:G214"/>
    <mergeCell ref="A170:A172"/>
    <mergeCell ref="A167:A169"/>
    <mergeCell ref="A254:A256"/>
    <mergeCell ref="B254:B256"/>
    <mergeCell ref="A350:A352"/>
    <mergeCell ref="B350:B352"/>
    <mergeCell ref="A341:A343"/>
    <mergeCell ref="B341:B343"/>
    <mergeCell ref="A329:A331"/>
    <mergeCell ref="A260:A262"/>
    <mergeCell ref="B338:B340"/>
    <mergeCell ref="C338:C340"/>
    <mergeCell ref="L338:L340"/>
    <mergeCell ref="A323:A325"/>
    <mergeCell ref="B323:B325"/>
    <mergeCell ref="C323:C325"/>
    <mergeCell ref="L323:L325"/>
    <mergeCell ref="A335:A337"/>
    <mergeCell ref="B335:B337"/>
    <mergeCell ref="C335:C337"/>
    <mergeCell ref="L335:L337"/>
    <mergeCell ref="A332:A334"/>
    <mergeCell ref="E353:E355"/>
    <mergeCell ref="A373:A380"/>
    <mergeCell ref="B373:B376"/>
    <mergeCell ref="C373:C380"/>
    <mergeCell ref="L373:L376"/>
    <mergeCell ref="B377:B380"/>
    <mergeCell ref="L377:L380"/>
    <mergeCell ref="D377:D380"/>
    <mergeCell ref="E377:E380"/>
    <mergeCell ref="B361:B364"/>
    <mergeCell ref="L361:L364"/>
    <mergeCell ref="B365:B368"/>
    <mergeCell ref="L365:L368"/>
    <mergeCell ref="D365:D368"/>
    <mergeCell ref="E365:E368"/>
    <mergeCell ref="C361:C372"/>
    <mergeCell ref="D369:D372"/>
    <mergeCell ref="D353:D355"/>
    <mergeCell ref="F377:F380"/>
    <mergeCell ref="L284:L286"/>
    <mergeCell ref="D275:D277"/>
    <mergeCell ref="E275:E277"/>
    <mergeCell ref="A275:A277"/>
    <mergeCell ref="A293:A295"/>
    <mergeCell ref="B275:B277"/>
    <mergeCell ref="C275:C277"/>
    <mergeCell ref="D287:D289"/>
    <mergeCell ref="E293:E295"/>
    <mergeCell ref="D296:D298"/>
    <mergeCell ref="E287:E289"/>
    <mergeCell ref="F296:F298"/>
    <mergeCell ref="G296:G298"/>
    <mergeCell ref="D284:D286"/>
    <mergeCell ref="E284:E286"/>
    <mergeCell ref="A287:A289"/>
    <mergeCell ref="A296:A298"/>
    <mergeCell ref="B296:B298"/>
    <mergeCell ref="C296:C298"/>
    <mergeCell ref="A281:A283"/>
    <mergeCell ref="B281:B283"/>
    <mergeCell ref="C281:C283"/>
    <mergeCell ref="L281:L283"/>
    <mergeCell ref="A278:A280"/>
    <mergeCell ref="B278:B280"/>
    <mergeCell ref="C278:C280"/>
    <mergeCell ref="L278:L280"/>
    <mergeCell ref="L296:L298"/>
    <mergeCell ref="L275:L277"/>
    <mergeCell ref="D272:D274"/>
    <mergeCell ref="B287:B289"/>
    <mergeCell ref="C287:C289"/>
    <mergeCell ref="G299:G301"/>
    <mergeCell ref="A284:A286"/>
    <mergeCell ref="B284:B286"/>
    <mergeCell ref="C284:C286"/>
    <mergeCell ref="C266:C268"/>
    <mergeCell ref="E269:E271"/>
    <mergeCell ref="B293:B295"/>
    <mergeCell ref="C293:C295"/>
    <mergeCell ref="A299:A301"/>
    <mergeCell ref="A269:A271"/>
    <mergeCell ref="B269:B271"/>
    <mergeCell ref="C269:C271"/>
    <mergeCell ref="B299:B301"/>
    <mergeCell ref="C299:C301"/>
    <mergeCell ref="F299:F301"/>
    <mergeCell ref="D299:D301"/>
    <mergeCell ref="E299:E301"/>
    <mergeCell ref="A290:A292"/>
    <mergeCell ref="B290:B292"/>
    <mergeCell ref="C290:C292"/>
    <mergeCell ref="G281:G283"/>
    <mergeCell ref="G284:G286"/>
    <mergeCell ref="D278:D280"/>
    <mergeCell ref="E278:E280"/>
    <mergeCell ref="D281:D283"/>
    <mergeCell ref="E281:E283"/>
    <mergeCell ref="A227:A229"/>
    <mergeCell ref="B227:B229"/>
    <mergeCell ref="C227:C229"/>
    <mergeCell ref="C218:C220"/>
    <mergeCell ref="L218:L220"/>
    <mergeCell ref="A221:A223"/>
    <mergeCell ref="B221:B223"/>
    <mergeCell ref="C221:C223"/>
    <mergeCell ref="A218:A220"/>
    <mergeCell ref="B218:B220"/>
    <mergeCell ref="B209:B211"/>
    <mergeCell ref="G230:G232"/>
    <mergeCell ref="F209:F211"/>
    <mergeCell ref="D230:D232"/>
    <mergeCell ref="E230:E232"/>
    <mergeCell ref="D218:D220"/>
    <mergeCell ref="E218:E220"/>
    <mergeCell ref="D227:D229"/>
    <mergeCell ref="E227:E229"/>
    <mergeCell ref="F215:F217"/>
    <mergeCell ref="B224:B226"/>
    <mergeCell ref="C224:C226"/>
    <mergeCell ref="L224:L226"/>
    <mergeCell ref="B212:B214"/>
    <mergeCell ref="C215:C217"/>
    <mergeCell ref="L215:L217"/>
    <mergeCell ref="G227:G229"/>
    <mergeCell ref="F224:F226"/>
    <mergeCell ref="C209:C211"/>
    <mergeCell ref="B215:B217"/>
    <mergeCell ref="A212:A214"/>
    <mergeCell ref="A209:A211"/>
    <mergeCell ref="A194:A196"/>
    <mergeCell ref="A197:A199"/>
    <mergeCell ref="F200:F202"/>
    <mergeCell ref="G200:G202"/>
    <mergeCell ref="F194:F196"/>
    <mergeCell ref="G194:G196"/>
    <mergeCell ref="F197:F199"/>
    <mergeCell ref="G197:G199"/>
    <mergeCell ref="B197:B199"/>
    <mergeCell ref="C197:C199"/>
    <mergeCell ref="A257:A259"/>
    <mergeCell ref="B257:B259"/>
    <mergeCell ref="C257:C259"/>
    <mergeCell ref="L254:L256"/>
    <mergeCell ref="C236:C238"/>
    <mergeCell ref="L236:L238"/>
    <mergeCell ref="A233:A235"/>
    <mergeCell ref="B233:B235"/>
    <mergeCell ref="C233:C235"/>
    <mergeCell ref="L233:L235"/>
    <mergeCell ref="E233:E235"/>
    <mergeCell ref="A236:A238"/>
    <mergeCell ref="B236:B238"/>
    <mergeCell ref="A242:A244"/>
    <mergeCell ref="B242:B244"/>
    <mergeCell ref="C242:C244"/>
    <mergeCell ref="A239:A241"/>
    <mergeCell ref="B239:B241"/>
    <mergeCell ref="C239:C241"/>
    <mergeCell ref="A245:A247"/>
    <mergeCell ref="B245:B247"/>
    <mergeCell ref="C245:C247"/>
    <mergeCell ref="A191:A193"/>
    <mergeCell ref="B191:B193"/>
    <mergeCell ref="C191:C193"/>
    <mergeCell ref="L191:L193"/>
    <mergeCell ref="A188:A190"/>
    <mergeCell ref="B188:B190"/>
    <mergeCell ref="F185:F187"/>
    <mergeCell ref="G185:G187"/>
    <mergeCell ref="F188:F190"/>
    <mergeCell ref="G188:G190"/>
    <mergeCell ref="F191:F193"/>
    <mergeCell ref="G191:G193"/>
    <mergeCell ref="C188:C190"/>
    <mergeCell ref="L188:L190"/>
    <mergeCell ref="D188:D190"/>
    <mergeCell ref="D191:D193"/>
    <mergeCell ref="E191:E193"/>
    <mergeCell ref="B182:B184"/>
    <mergeCell ref="C182:C184"/>
    <mergeCell ref="L182:L184"/>
    <mergeCell ref="A185:A187"/>
    <mergeCell ref="B185:B187"/>
    <mergeCell ref="C185:C187"/>
    <mergeCell ref="L185:L187"/>
    <mergeCell ref="D185:D187"/>
    <mergeCell ref="E185:E187"/>
    <mergeCell ref="F179:F181"/>
    <mergeCell ref="G179:G181"/>
    <mergeCell ref="F182:F184"/>
    <mergeCell ref="G182:G184"/>
    <mergeCell ref="A128:A130"/>
    <mergeCell ref="B128:B130"/>
    <mergeCell ref="L122:L124"/>
    <mergeCell ref="L128:L130"/>
    <mergeCell ref="L152:L154"/>
    <mergeCell ref="D149:D151"/>
    <mergeCell ref="E149:E151"/>
    <mergeCell ref="D152:D154"/>
    <mergeCell ref="A131:A133"/>
    <mergeCell ref="B131:B133"/>
    <mergeCell ref="C131:C133"/>
    <mergeCell ref="A137:A139"/>
    <mergeCell ref="B137:B139"/>
    <mergeCell ref="C134:C136"/>
    <mergeCell ref="C152:C154"/>
    <mergeCell ref="F140:F142"/>
    <mergeCell ref="G140:G142"/>
    <mergeCell ref="F143:F145"/>
    <mergeCell ref="A164:A166"/>
    <mergeCell ref="C125:C127"/>
    <mergeCell ref="L125:L127"/>
    <mergeCell ref="A152:A154"/>
    <mergeCell ref="C137:C139"/>
    <mergeCell ref="L137:L139"/>
    <mergeCell ref="A200:A202"/>
    <mergeCell ref="B200:B202"/>
    <mergeCell ref="C200:C202"/>
    <mergeCell ref="L200:L202"/>
    <mergeCell ref="D194:D196"/>
    <mergeCell ref="E194:E196"/>
    <mergeCell ref="D197:D199"/>
    <mergeCell ref="E197:E199"/>
    <mergeCell ref="D200:D202"/>
    <mergeCell ref="A161:A163"/>
    <mergeCell ref="B161:B163"/>
    <mergeCell ref="C161:C163"/>
    <mergeCell ref="L155:L157"/>
    <mergeCell ref="A173:A175"/>
    <mergeCell ref="B173:B175"/>
    <mergeCell ref="C173:C175"/>
    <mergeCell ref="L173:L175"/>
    <mergeCell ref="A176:A178"/>
    <mergeCell ref="B176:B178"/>
    <mergeCell ref="C176:C178"/>
    <mergeCell ref="L176:L178"/>
    <mergeCell ref="D173:D175"/>
    <mergeCell ref="E173:E175"/>
    <mergeCell ref="D176:D178"/>
    <mergeCell ref="E176:E178"/>
    <mergeCell ref="A182:A184"/>
    <mergeCell ref="A179:A181"/>
    <mergeCell ref="B179:B181"/>
    <mergeCell ref="B107:B109"/>
    <mergeCell ref="C107:C109"/>
    <mergeCell ref="L107:L109"/>
    <mergeCell ref="A110:A112"/>
    <mergeCell ref="B110:B112"/>
    <mergeCell ref="C110:C112"/>
    <mergeCell ref="L110:L112"/>
    <mergeCell ref="D104:D106"/>
    <mergeCell ref="E104:E106"/>
    <mergeCell ref="D107:D109"/>
    <mergeCell ref="E107:E109"/>
    <mergeCell ref="D110:D112"/>
    <mergeCell ref="E110:E112"/>
    <mergeCell ref="F104:F106"/>
    <mergeCell ref="G104:G106"/>
    <mergeCell ref="F107:F109"/>
    <mergeCell ref="G107:G109"/>
    <mergeCell ref="F110:F112"/>
    <mergeCell ref="G110:G112"/>
    <mergeCell ref="A116:A118"/>
    <mergeCell ref="B116:B118"/>
    <mergeCell ref="C116:C118"/>
    <mergeCell ref="L116:L118"/>
    <mergeCell ref="A119:A121"/>
    <mergeCell ref="B119:B121"/>
    <mergeCell ref="C119:C121"/>
    <mergeCell ref="L134:L136"/>
    <mergeCell ref="C128:C130"/>
    <mergeCell ref="F113:F115"/>
    <mergeCell ref="G113:G115"/>
    <mergeCell ref="D128:D130"/>
    <mergeCell ref="E128:E130"/>
    <mergeCell ref="D131:D133"/>
    <mergeCell ref="E131:E133"/>
    <mergeCell ref="F125:F127"/>
    <mergeCell ref="L119:L121"/>
    <mergeCell ref="A122:A124"/>
    <mergeCell ref="B122:B124"/>
    <mergeCell ref="C122:C124"/>
    <mergeCell ref="L89:L91"/>
    <mergeCell ref="L86:L88"/>
    <mergeCell ref="B74:B76"/>
    <mergeCell ref="C74:C76"/>
    <mergeCell ref="L74:L76"/>
    <mergeCell ref="A77:A79"/>
    <mergeCell ref="B77:B79"/>
    <mergeCell ref="C77:C79"/>
    <mergeCell ref="A98:A100"/>
    <mergeCell ref="B98:B100"/>
    <mergeCell ref="C98:C100"/>
    <mergeCell ref="L98:L100"/>
    <mergeCell ref="D98:D100"/>
    <mergeCell ref="E98:E100"/>
    <mergeCell ref="D101:D103"/>
    <mergeCell ref="E101:E103"/>
    <mergeCell ref="D95:D97"/>
    <mergeCell ref="E95:E97"/>
    <mergeCell ref="B95:B97"/>
    <mergeCell ref="C95:C97"/>
    <mergeCell ref="F92:F94"/>
    <mergeCell ref="G92:G94"/>
    <mergeCell ref="A125:A127"/>
    <mergeCell ref="F95:F97"/>
    <mergeCell ref="G95:G97"/>
    <mergeCell ref="F98:F100"/>
    <mergeCell ref="G98:G100"/>
    <mergeCell ref="F101:F103"/>
    <mergeCell ref="G101:G103"/>
    <mergeCell ref="L95:L97"/>
    <mergeCell ref="D92:D94"/>
    <mergeCell ref="E92:E94"/>
    <mergeCell ref="A95:A97"/>
    <mergeCell ref="L83:L85"/>
    <mergeCell ref="A80:A82"/>
    <mergeCell ref="B80:B82"/>
    <mergeCell ref="C54:C56"/>
    <mergeCell ref="L54:L56"/>
    <mergeCell ref="D54:D56"/>
    <mergeCell ref="E54:E56"/>
    <mergeCell ref="D59:D61"/>
    <mergeCell ref="E59:E61"/>
    <mergeCell ref="G74:G76"/>
    <mergeCell ref="F77:F79"/>
    <mergeCell ref="A65:A67"/>
    <mergeCell ref="B65:B67"/>
    <mergeCell ref="A71:A73"/>
    <mergeCell ref="E65:E67"/>
    <mergeCell ref="D68:D70"/>
    <mergeCell ref="A92:A94"/>
    <mergeCell ref="B92:B94"/>
    <mergeCell ref="C92:C94"/>
    <mergeCell ref="L92:L94"/>
    <mergeCell ref="C80:C82"/>
    <mergeCell ref="L80:L82"/>
    <mergeCell ref="A74:A76"/>
    <mergeCell ref="D74:D76"/>
    <mergeCell ref="E74:E76"/>
    <mergeCell ref="E83:E85"/>
    <mergeCell ref="D77:D79"/>
    <mergeCell ref="E77:E79"/>
    <mergeCell ref="D80:D82"/>
    <mergeCell ref="E80:E82"/>
    <mergeCell ref="D83:D85"/>
    <mergeCell ref="A68:A70"/>
    <mergeCell ref="E50:E51"/>
    <mergeCell ref="L59:L61"/>
    <mergeCell ref="F42:F44"/>
    <mergeCell ref="G42:G44"/>
    <mergeCell ref="A5:A9"/>
    <mergeCell ref="B5:B9"/>
    <mergeCell ref="C5:C9"/>
    <mergeCell ref="A59:A61"/>
    <mergeCell ref="B59:B61"/>
    <mergeCell ref="C59:C61"/>
    <mergeCell ref="A17:A21"/>
    <mergeCell ref="B17:B21"/>
    <mergeCell ref="C17:C21"/>
    <mergeCell ref="L5:L9"/>
    <mergeCell ref="L47:L48"/>
    <mergeCell ref="A50:A51"/>
    <mergeCell ref="B50:B51"/>
    <mergeCell ref="C50:C51"/>
    <mergeCell ref="L50:L51"/>
    <mergeCell ref="D50:D51"/>
    <mergeCell ref="F50:F51"/>
    <mergeCell ref="G50:G51"/>
    <mergeCell ref="F54:F56"/>
    <mergeCell ref="G54:G56"/>
    <mergeCell ref="G59:G61"/>
    <mergeCell ref="A54:A56"/>
    <mergeCell ref="B54:B56"/>
    <mergeCell ref="A317:A319"/>
    <mergeCell ref="B317:B319"/>
    <mergeCell ref="C317:C319"/>
    <mergeCell ref="L317:L319"/>
    <mergeCell ref="D317:D319"/>
    <mergeCell ref="E317:E319"/>
    <mergeCell ref="D182:D184"/>
    <mergeCell ref="E182:E184"/>
    <mergeCell ref="E188:E190"/>
    <mergeCell ref="E239:E241"/>
    <mergeCell ref="D242:D244"/>
    <mergeCell ref="F230:F232"/>
    <mergeCell ref="A158:A160"/>
    <mergeCell ref="B158:B160"/>
    <mergeCell ref="C158:C160"/>
    <mergeCell ref="L158:L160"/>
    <mergeCell ref="A134:A136"/>
    <mergeCell ref="B134:B136"/>
    <mergeCell ref="A146:A148"/>
    <mergeCell ref="E242:E244"/>
    <mergeCell ref="A149:A151"/>
    <mergeCell ref="B149:B151"/>
    <mergeCell ref="C149:C151"/>
    <mergeCell ref="L149:L151"/>
    <mergeCell ref="A155:A157"/>
    <mergeCell ref="B155:B157"/>
    <mergeCell ref="A140:A142"/>
    <mergeCell ref="B140:B142"/>
    <mergeCell ref="C140:C142"/>
    <mergeCell ref="A143:A145"/>
    <mergeCell ref="B143:B145"/>
    <mergeCell ref="C143:C145"/>
    <mergeCell ref="A101:A103"/>
    <mergeCell ref="B101:B103"/>
    <mergeCell ref="C101:C103"/>
    <mergeCell ref="F59:F61"/>
    <mergeCell ref="A113:A115"/>
    <mergeCell ref="B113:B115"/>
    <mergeCell ref="C113:C115"/>
    <mergeCell ref="A104:A106"/>
    <mergeCell ref="B104:B106"/>
    <mergeCell ref="C104:C106"/>
    <mergeCell ref="A86:A88"/>
    <mergeCell ref="B86:B88"/>
    <mergeCell ref="C86:C88"/>
    <mergeCell ref="B71:B73"/>
    <mergeCell ref="C71:C73"/>
    <mergeCell ref="E68:E70"/>
    <mergeCell ref="D71:D73"/>
    <mergeCell ref="E71:E73"/>
    <mergeCell ref="D65:D67"/>
    <mergeCell ref="D62:D64"/>
    <mergeCell ref="E62:E64"/>
    <mergeCell ref="A62:A64"/>
    <mergeCell ref="B62:B64"/>
    <mergeCell ref="C62:C64"/>
    <mergeCell ref="A83:A85"/>
    <mergeCell ref="B83:B85"/>
    <mergeCell ref="C83:C85"/>
    <mergeCell ref="B68:B70"/>
    <mergeCell ref="A89:A91"/>
    <mergeCell ref="B89:B91"/>
    <mergeCell ref="C89:C91"/>
    <mergeCell ref="A107:A109"/>
    <mergeCell ref="A2:L2"/>
    <mergeCell ref="A3:A4"/>
    <mergeCell ref="B3:B4"/>
    <mergeCell ref="C3:C4"/>
    <mergeCell ref="H3:H4"/>
    <mergeCell ref="L3:L4"/>
    <mergeCell ref="D3:E3"/>
    <mergeCell ref="I3:I4"/>
    <mergeCell ref="L17:L21"/>
    <mergeCell ref="A10:A11"/>
    <mergeCell ref="B10:B11"/>
    <mergeCell ref="C10:C11"/>
    <mergeCell ref="L10:L11"/>
    <mergeCell ref="D17:D21"/>
    <mergeCell ref="E17:E21"/>
    <mergeCell ref="D10:D11"/>
    <mergeCell ref="A42:A44"/>
    <mergeCell ref="B42:B44"/>
    <mergeCell ref="C42:C44"/>
    <mergeCell ref="D42:D44"/>
    <mergeCell ref="E42:E44"/>
    <mergeCell ref="E10:E11"/>
    <mergeCell ref="J3:J4"/>
    <mergeCell ref="K3:K4"/>
    <mergeCell ref="F3:G3"/>
    <mergeCell ref="F10:F11"/>
    <mergeCell ref="G10:G11"/>
    <mergeCell ref="F17:F21"/>
    <mergeCell ref="G17:G21"/>
    <mergeCell ref="L314:L316"/>
    <mergeCell ref="F320:F322"/>
    <mergeCell ref="G320:G322"/>
    <mergeCell ref="E335:E337"/>
    <mergeCell ref="D320:D322"/>
    <mergeCell ref="L344:L346"/>
    <mergeCell ref="E320:E322"/>
    <mergeCell ref="D323:D325"/>
    <mergeCell ref="E323:E325"/>
    <mergeCell ref="D329:D331"/>
    <mergeCell ref="D341:D343"/>
    <mergeCell ref="E341:E343"/>
    <mergeCell ref="D344:D346"/>
    <mergeCell ref="G326:G328"/>
    <mergeCell ref="L299:L301"/>
    <mergeCell ref="L326:L328"/>
    <mergeCell ref="L329:L331"/>
    <mergeCell ref="E329:E331"/>
    <mergeCell ref="F323:F325"/>
    <mergeCell ref="G323:G325"/>
    <mergeCell ref="F326:F328"/>
    <mergeCell ref="D326:D328"/>
    <mergeCell ref="E326:E328"/>
    <mergeCell ref="L305:L307"/>
    <mergeCell ref="D305:D307"/>
    <mergeCell ref="E305:E307"/>
    <mergeCell ref="D308:D310"/>
    <mergeCell ref="E308:E310"/>
    <mergeCell ref="E272:E274"/>
    <mergeCell ref="D269:D271"/>
    <mergeCell ref="D311:D313"/>
    <mergeCell ref="E311:E313"/>
    <mergeCell ref="D314:D316"/>
    <mergeCell ref="E314:E316"/>
    <mergeCell ref="D290:D292"/>
    <mergeCell ref="E290:E292"/>
    <mergeCell ref="D293:D295"/>
    <mergeCell ref="E296:E298"/>
    <mergeCell ref="A314:A316"/>
    <mergeCell ref="B314:B316"/>
    <mergeCell ref="C314:C316"/>
    <mergeCell ref="A308:A310"/>
    <mergeCell ref="B308:B310"/>
    <mergeCell ref="C308:C310"/>
    <mergeCell ref="A311:A313"/>
    <mergeCell ref="B311:B313"/>
    <mergeCell ref="C311:C313"/>
    <mergeCell ref="A302:A304"/>
    <mergeCell ref="B302:B304"/>
    <mergeCell ref="C302:C304"/>
    <mergeCell ref="D302:D304"/>
    <mergeCell ref="E302:E304"/>
    <mergeCell ref="C305:C307"/>
    <mergeCell ref="A305:A307"/>
    <mergeCell ref="B305:B307"/>
    <mergeCell ref="G125:G127"/>
    <mergeCell ref="F128:F130"/>
    <mergeCell ref="G128:G130"/>
    <mergeCell ref="F131:F133"/>
    <mergeCell ref="G131:G133"/>
    <mergeCell ref="F134:F136"/>
    <mergeCell ref="G134:G136"/>
    <mergeCell ref="F137:F139"/>
    <mergeCell ref="G137:G139"/>
    <mergeCell ref="F158:F160"/>
    <mergeCell ref="G158:G160"/>
    <mergeCell ref="F161:F163"/>
    <mergeCell ref="G161:G163"/>
    <mergeCell ref="F164:F166"/>
    <mergeCell ref="G164:G166"/>
    <mergeCell ref="F167:F169"/>
    <mergeCell ref="D263:D265"/>
    <mergeCell ref="E263:E265"/>
    <mergeCell ref="D251:D253"/>
    <mergeCell ref="E251:E253"/>
    <mergeCell ref="D260:D262"/>
    <mergeCell ref="E260:E262"/>
    <mergeCell ref="D254:D256"/>
    <mergeCell ref="E254:E256"/>
    <mergeCell ref="D257:D259"/>
    <mergeCell ref="E257:E259"/>
    <mergeCell ref="E137:E139"/>
    <mergeCell ref="E152:E154"/>
    <mergeCell ref="D155:D157"/>
    <mergeCell ref="E155:E157"/>
    <mergeCell ref="D170:D172"/>
    <mergeCell ref="E125:E127"/>
    <mergeCell ref="C448:C450"/>
    <mergeCell ref="D401:D404"/>
    <mergeCell ref="E401:E404"/>
    <mergeCell ref="L401:L404"/>
    <mergeCell ref="D350:D352"/>
    <mergeCell ref="E350:E352"/>
    <mergeCell ref="G389:G392"/>
    <mergeCell ref="F393:F396"/>
    <mergeCell ref="A357:A360"/>
    <mergeCell ref="D236:D238"/>
    <mergeCell ref="E236:E238"/>
    <mergeCell ref="D233:D235"/>
    <mergeCell ref="D239:D241"/>
    <mergeCell ref="F287:F289"/>
    <mergeCell ref="G287:G289"/>
    <mergeCell ref="D215:D217"/>
    <mergeCell ref="E215:E217"/>
    <mergeCell ref="F218:F220"/>
    <mergeCell ref="G218:G220"/>
    <mergeCell ref="F221:F223"/>
    <mergeCell ref="G221:G223"/>
    <mergeCell ref="A320:A322"/>
    <mergeCell ref="B320:B322"/>
    <mergeCell ref="C320:C322"/>
    <mergeCell ref="L320:L322"/>
    <mergeCell ref="L257:L259"/>
    <mergeCell ref="D266:D268"/>
    <mergeCell ref="E266:E268"/>
    <mergeCell ref="L260:L262"/>
    <mergeCell ref="L266:L268"/>
    <mergeCell ref="L269:L271"/>
    <mergeCell ref="L251:L253"/>
    <mergeCell ref="E448:E450"/>
    <mergeCell ref="L448:L450"/>
    <mergeCell ref="G344:G346"/>
    <mergeCell ref="F347:F349"/>
    <mergeCell ref="G347:G349"/>
    <mergeCell ref="F341:F343"/>
    <mergeCell ref="G341:G343"/>
    <mergeCell ref="F329:F331"/>
    <mergeCell ref="G329:G331"/>
    <mergeCell ref="F332:F334"/>
    <mergeCell ref="G332:G334"/>
    <mergeCell ref="F335:F337"/>
    <mergeCell ref="G335:G337"/>
    <mergeCell ref="F338:F340"/>
    <mergeCell ref="D347:D349"/>
    <mergeCell ref="G338:G340"/>
    <mergeCell ref="D338:D340"/>
    <mergeCell ref="E338:E340"/>
    <mergeCell ref="G393:G396"/>
    <mergeCell ref="D389:D392"/>
    <mergeCell ref="F381:F384"/>
    <mergeCell ref="G381:G384"/>
    <mergeCell ref="F385:F388"/>
    <mergeCell ref="G385:G388"/>
    <mergeCell ref="G377:G380"/>
    <mergeCell ref="E389:E392"/>
    <mergeCell ref="D397:D400"/>
    <mergeCell ref="E397:E400"/>
    <mergeCell ref="G417:G420"/>
    <mergeCell ref="F421:F424"/>
    <mergeCell ref="G421:G424"/>
    <mergeCell ref="L393:L396"/>
    <mergeCell ref="E344:E346"/>
    <mergeCell ref="F344:F346"/>
    <mergeCell ref="A456:L456"/>
    <mergeCell ref="A353:A355"/>
    <mergeCell ref="B353:B355"/>
    <mergeCell ref="C353:C355"/>
    <mergeCell ref="L353:L355"/>
    <mergeCell ref="A381:A388"/>
    <mergeCell ref="B381:B384"/>
    <mergeCell ref="C381:C388"/>
    <mergeCell ref="L381:L384"/>
    <mergeCell ref="B385:B388"/>
    <mergeCell ref="L385:L388"/>
    <mergeCell ref="A361:A372"/>
    <mergeCell ref="B401:B404"/>
    <mergeCell ref="F409:F412"/>
    <mergeCell ref="G409:G412"/>
    <mergeCell ref="F353:F355"/>
    <mergeCell ref="G353:G355"/>
    <mergeCell ref="F357:F360"/>
    <mergeCell ref="G357:G360"/>
    <mergeCell ref="F401:F404"/>
    <mergeCell ref="G401:G404"/>
    <mergeCell ref="G369:G372"/>
    <mergeCell ref="F444:F446"/>
    <mergeCell ref="G444:G446"/>
    <mergeCell ref="F448:F450"/>
    <mergeCell ref="G448:G450"/>
    <mergeCell ref="A455:H455"/>
    <mergeCell ref="A454:L454"/>
    <mergeCell ref="A405:A412"/>
    <mergeCell ref="D448:D450"/>
    <mergeCell ref="F314:F316"/>
    <mergeCell ref="G314:G316"/>
    <mergeCell ref="F317:F319"/>
    <mergeCell ref="G317:G319"/>
    <mergeCell ref="G290:G292"/>
    <mergeCell ref="F293:F295"/>
    <mergeCell ref="G293:G295"/>
    <mergeCell ref="F263:F265"/>
    <mergeCell ref="B409:B412"/>
    <mergeCell ref="C405:C412"/>
    <mergeCell ref="D409:D412"/>
    <mergeCell ref="A448:A450"/>
    <mergeCell ref="B448:B450"/>
    <mergeCell ref="F397:F400"/>
    <mergeCell ref="G397:G400"/>
    <mergeCell ref="F260:F262"/>
    <mergeCell ref="G260:G262"/>
    <mergeCell ref="F266:F268"/>
    <mergeCell ref="G266:G268"/>
    <mergeCell ref="F269:F271"/>
    <mergeCell ref="G269:G271"/>
    <mergeCell ref="F272:F274"/>
    <mergeCell ref="G272:G274"/>
    <mergeCell ref="F275:F277"/>
    <mergeCell ref="G275:G277"/>
    <mergeCell ref="F373:F376"/>
    <mergeCell ref="G373:G376"/>
    <mergeCell ref="F365:F368"/>
    <mergeCell ref="G365:G368"/>
    <mergeCell ref="F369:F372"/>
    <mergeCell ref="A263:A265"/>
    <mergeCell ref="B263:B265"/>
    <mergeCell ref="L311:L313"/>
    <mergeCell ref="F233:F235"/>
    <mergeCell ref="G233:G235"/>
    <mergeCell ref="F236:F238"/>
    <mergeCell ref="G236:G238"/>
    <mergeCell ref="F278:F280"/>
    <mergeCell ref="G278:G280"/>
    <mergeCell ref="F281:F283"/>
    <mergeCell ref="G209:G211"/>
    <mergeCell ref="F212:F214"/>
    <mergeCell ref="F245:F247"/>
    <mergeCell ref="G245:G247"/>
    <mergeCell ref="F248:F250"/>
    <mergeCell ref="G248:G250"/>
    <mergeCell ref="F251:F253"/>
    <mergeCell ref="G251:G253"/>
    <mergeCell ref="F254:F256"/>
    <mergeCell ref="G254:G256"/>
    <mergeCell ref="F257:F259"/>
    <mergeCell ref="G257:G259"/>
    <mergeCell ref="G311:G313"/>
    <mergeCell ref="L287:L289"/>
    <mergeCell ref="L308:L310"/>
    <mergeCell ref="L290:L292"/>
    <mergeCell ref="L293:L295"/>
    <mergeCell ref="F290:F292"/>
    <mergeCell ref="L302:L304"/>
    <mergeCell ref="L272:L274"/>
    <mergeCell ref="L263:L265"/>
    <mergeCell ref="F302:F304"/>
    <mergeCell ref="G302:G304"/>
    <mergeCell ref="F284:F286"/>
    <mergeCell ref="M116:M118"/>
    <mergeCell ref="M143:M145"/>
    <mergeCell ref="M146:M148"/>
    <mergeCell ref="M215:M217"/>
    <mergeCell ref="M218:M220"/>
    <mergeCell ref="M221:M223"/>
    <mergeCell ref="M224:M226"/>
    <mergeCell ref="M227:M229"/>
    <mergeCell ref="M230:M232"/>
    <mergeCell ref="M233:M235"/>
    <mergeCell ref="M236:M238"/>
    <mergeCell ref="M239:M241"/>
    <mergeCell ref="M272:M274"/>
    <mergeCell ref="M275:M277"/>
    <mergeCell ref="M128:M130"/>
    <mergeCell ref="M131:M133"/>
    <mergeCell ref="M212:M214"/>
    <mergeCell ref="M161:M163"/>
    <mergeCell ref="M164:M166"/>
    <mergeCell ref="M167:M169"/>
    <mergeCell ref="M170:M172"/>
    <mergeCell ref="M173:M175"/>
    <mergeCell ref="M176:M178"/>
    <mergeCell ref="M179:M181"/>
    <mergeCell ref="M182:M184"/>
    <mergeCell ref="M185:M187"/>
    <mergeCell ref="M242:M244"/>
    <mergeCell ref="M245:M247"/>
    <mergeCell ref="M248:M250"/>
    <mergeCell ref="M251:M253"/>
    <mergeCell ref="M254:M256"/>
    <mergeCell ref="M197:M199"/>
    <mergeCell ref="M200:M202"/>
    <mergeCell ref="M203:M205"/>
    <mergeCell ref="M206:M208"/>
    <mergeCell ref="M209:M211"/>
    <mergeCell ref="M149:M151"/>
    <mergeCell ref="M152:M154"/>
    <mergeCell ref="M155:M157"/>
    <mergeCell ref="M158:M160"/>
    <mergeCell ref="M188:M190"/>
    <mergeCell ref="M191:M193"/>
    <mergeCell ref="M194:M196"/>
    <mergeCell ref="F149:F151"/>
    <mergeCell ref="G149:G151"/>
    <mergeCell ref="F152:F154"/>
    <mergeCell ref="G152:G154"/>
    <mergeCell ref="F155:F157"/>
    <mergeCell ref="G155:G157"/>
    <mergeCell ref="G167:G169"/>
    <mergeCell ref="G173:G175"/>
    <mergeCell ref="F176:F178"/>
    <mergeCell ref="G176:G178"/>
    <mergeCell ref="M3:M4"/>
    <mergeCell ref="M5:M9"/>
    <mergeCell ref="M10:M11"/>
    <mergeCell ref="M17:M21"/>
    <mergeCell ref="M47:M48"/>
    <mergeCell ref="M50:M51"/>
    <mergeCell ref="M54:M56"/>
    <mergeCell ref="M59:M61"/>
    <mergeCell ref="M62:M64"/>
    <mergeCell ref="M65:M67"/>
    <mergeCell ref="M68:M70"/>
    <mergeCell ref="M71:M73"/>
    <mergeCell ref="M74:M76"/>
    <mergeCell ref="M134:M136"/>
    <mergeCell ref="M137:M139"/>
    <mergeCell ref="M140:M142"/>
    <mergeCell ref="M77:M79"/>
    <mergeCell ref="M119:M121"/>
    <mergeCell ref="M122:M124"/>
    <mergeCell ref="M125:M127"/>
    <mergeCell ref="M80:M82"/>
    <mergeCell ref="M83:M85"/>
    <mergeCell ref="M86:M88"/>
    <mergeCell ref="M89:M91"/>
    <mergeCell ref="M92:M94"/>
    <mergeCell ref="M95:M97"/>
    <mergeCell ref="M98:M100"/>
    <mergeCell ref="M101:M103"/>
    <mergeCell ref="M104:M106"/>
    <mergeCell ref="M107:M109"/>
    <mergeCell ref="M110:M112"/>
    <mergeCell ref="M113:M115"/>
    <mergeCell ref="M257:M259"/>
    <mergeCell ref="M260:M262"/>
    <mergeCell ref="M266:M268"/>
    <mergeCell ref="M269:M271"/>
    <mergeCell ref="M397:M400"/>
    <mergeCell ref="M357:M360"/>
    <mergeCell ref="M361:M364"/>
    <mergeCell ref="M365:M368"/>
    <mergeCell ref="M369:M372"/>
    <mergeCell ref="M373:M376"/>
    <mergeCell ref="M377:M380"/>
    <mergeCell ref="M299:M301"/>
    <mergeCell ref="M302:M304"/>
    <mergeCell ref="M305:M307"/>
    <mergeCell ref="M308:M310"/>
    <mergeCell ref="M320:M322"/>
    <mergeCell ref="M323:M325"/>
    <mergeCell ref="M317:M319"/>
    <mergeCell ref="M263:M265"/>
    <mergeCell ref="M278:M280"/>
    <mergeCell ref="M311:M313"/>
    <mergeCell ref="M314:M316"/>
    <mergeCell ref="M353:M355"/>
    <mergeCell ref="M326:M328"/>
    <mergeCell ref="M329:M331"/>
    <mergeCell ref="M332:M334"/>
    <mergeCell ref="M335:M337"/>
    <mergeCell ref="M338:M340"/>
    <mergeCell ref="M341:M343"/>
    <mergeCell ref="M344:M346"/>
    <mergeCell ref="M347:M349"/>
    <mergeCell ref="M350:M352"/>
    <mergeCell ref="M281:M283"/>
    <mergeCell ref="M284:M286"/>
    <mergeCell ref="M287:M289"/>
    <mergeCell ref="M290:M292"/>
    <mergeCell ref="M293:M295"/>
    <mergeCell ref="M296:M298"/>
    <mergeCell ref="G305:G307"/>
    <mergeCell ref="F308:F310"/>
    <mergeCell ref="G308:G310"/>
    <mergeCell ref="F311:F313"/>
    <mergeCell ref="M448:M450"/>
    <mergeCell ref="M401:M404"/>
    <mergeCell ref="M405:M408"/>
    <mergeCell ref="M409:M412"/>
    <mergeCell ref="M381:M384"/>
    <mergeCell ref="M385:M388"/>
    <mergeCell ref="M389:M392"/>
    <mergeCell ref="M393:M396"/>
    <mergeCell ref="M413:M416"/>
    <mergeCell ref="M417:M420"/>
    <mergeCell ref="M421:M424"/>
    <mergeCell ref="M425:M427"/>
    <mergeCell ref="M428:M430"/>
    <mergeCell ref="M441:M443"/>
    <mergeCell ref="M444:M446"/>
    <mergeCell ref="F361:F364"/>
    <mergeCell ref="G361:G364"/>
    <mergeCell ref="F305:F307"/>
    <mergeCell ref="L341:L343"/>
    <mergeCell ref="L350:L352"/>
    <mergeCell ref="F350:F352"/>
    <mergeCell ref="G350:G352"/>
  </mergeCells>
  <printOptions horizontalCentered="1"/>
  <pageMargins left="0.23622047244094491" right="0.23622047244094491" top="0.98425196850393704" bottom="0.39370078740157483" header="0.15748031496062992" footer="0.51181102362204722"/>
  <pageSetup paperSize="9" scale="29" fitToHeight="0" orientation="landscape" useFirstPageNumber="1" r:id="rId1"/>
  <headerFooter alignWithMargins="0">
    <oddHeader>&amp;C&amp;P</oddHeader>
  </headerFooter>
  <rowBreaks count="19" manualBreakCount="19">
    <brk id="53" max="12" man="1"/>
    <brk id="70" max="12" man="1"/>
    <brk id="91" max="12" man="1"/>
    <brk id="115" max="12" man="1"/>
    <brk id="139" max="12" man="1"/>
    <brk id="163" max="12" man="1"/>
    <brk id="187" max="12" man="1"/>
    <brk id="208" max="12" man="1"/>
    <brk id="229" max="12" man="1"/>
    <brk id="253" max="12" man="1"/>
    <brk id="277" max="12" man="1"/>
    <brk id="301" max="12" man="1"/>
    <brk id="322" max="12" man="1"/>
    <brk id="346" max="12" man="1"/>
    <brk id="380" max="12" man="1"/>
    <brk id="404" max="12" man="1"/>
    <brk id="430" max="12" man="1"/>
    <brk id="436" max="12" man="1"/>
    <brk id="447"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план (3)</vt:lpstr>
      <vt:lpstr>Лист1</vt:lpstr>
      <vt:lpstr>'план (3)'!Заголовки_для_печати</vt:lpstr>
      <vt:lpstr>'план (3)'!Область_печати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UserProm</dc:creator>
  <cp:lastModifiedBy>t502kvv</cp:lastModifiedBy>
  <cp:revision>25</cp:revision>
  <cp:lastPrinted>2023-02-20T09:21:54Z</cp:lastPrinted>
  <dcterms:created xsi:type="dcterms:W3CDTF">2019-06-10T10:39:23Z</dcterms:created>
  <dcterms:modified xsi:type="dcterms:W3CDTF">2023-03-30T14:27:47Z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Krokoz™</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