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8740" windowHeight="157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8" i="1" l="1"/>
  <c r="M37" i="1" s="1"/>
  <c r="L38" i="1"/>
  <c r="J37" i="1" s="1"/>
  <c r="I38" i="1"/>
  <c r="G37" i="1" s="1"/>
  <c r="O36" i="1"/>
  <c r="M35" i="1" s="1"/>
  <c r="L36" i="1"/>
  <c r="J35" i="1" s="1"/>
  <c r="I36" i="1"/>
  <c r="G35" i="1" s="1"/>
  <c r="F36" i="1"/>
  <c r="D35" i="1" s="1"/>
  <c r="I34" i="1"/>
  <c r="G33" i="1" s="1"/>
  <c r="F34" i="1"/>
  <c r="D33" i="1" s="1"/>
  <c r="O32" i="1"/>
  <c r="M31" i="1" s="1"/>
  <c r="L32" i="1"/>
  <c r="J31" i="1" s="1"/>
  <c r="I32" i="1"/>
  <c r="G31" i="1" s="1"/>
  <c r="F32" i="1"/>
  <c r="D31" i="1" s="1"/>
  <c r="O30" i="1"/>
  <c r="M29" i="1" s="1"/>
  <c r="L30" i="1"/>
  <c r="J29" i="1" s="1"/>
  <c r="I30" i="1"/>
  <c r="G29" i="1" s="1"/>
  <c r="F30" i="1"/>
  <c r="D29" i="1" s="1"/>
  <c r="O28" i="1"/>
  <c r="M27" i="1" s="1"/>
  <c r="O26" i="1"/>
  <c r="M25" i="1" s="1"/>
  <c r="L28" i="1"/>
  <c r="J27" i="1" s="1"/>
  <c r="L26" i="1"/>
  <c r="J25" i="1" s="1"/>
  <c r="O24" i="1"/>
  <c r="M23" i="1" s="1"/>
  <c r="L24" i="1"/>
  <c r="J23" i="1" s="1"/>
  <c r="I24" i="1"/>
  <c r="G23" i="1" s="1"/>
  <c r="F24" i="1"/>
  <c r="D23" i="1" s="1"/>
  <c r="O22" i="1"/>
  <c r="M21" i="1" s="1"/>
  <c r="L22" i="1"/>
  <c r="J21" i="1" s="1"/>
  <c r="I22" i="1"/>
  <c r="G21" i="1" s="1"/>
  <c r="F22" i="1"/>
  <c r="D21" i="1" s="1"/>
  <c r="O20" i="1"/>
  <c r="M19" i="1" s="1"/>
  <c r="L20" i="1"/>
  <c r="J19" i="1" s="1"/>
  <c r="I20" i="1"/>
  <c r="G19" i="1" s="1"/>
  <c r="F20" i="1"/>
  <c r="D19" i="1" s="1"/>
  <c r="O18" i="1"/>
  <c r="M17" i="1" s="1"/>
  <c r="L18" i="1"/>
  <c r="J17" i="1" s="1"/>
  <c r="I18" i="1"/>
  <c r="G17" i="1" s="1"/>
  <c r="F18" i="1"/>
  <c r="D17" i="1" s="1"/>
  <c r="O16" i="1"/>
  <c r="M15" i="1" s="1"/>
  <c r="L16" i="1"/>
  <c r="J15" i="1" s="1"/>
  <c r="I16" i="1"/>
  <c r="G15" i="1" s="1"/>
  <c r="F16" i="1"/>
  <c r="D15" i="1" s="1"/>
  <c r="O14" i="1"/>
  <c r="M13" i="1" s="1"/>
  <c r="L14" i="1"/>
  <c r="J13" i="1" s="1"/>
  <c r="I14" i="1"/>
  <c r="G13" i="1" s="1"/>
  <c r="F14" i="1"/>
  <c r="D13" i="1" s="1"/>
  <c r="O12" i="1"/>
  <c r="M11" i="1" s="1"/>
  <c r="L12" i="1"/>
  <c r="J11" i="1" s="1"/>
  <c r="I12" i="1"/>
  <c r="G11" i="1" s="1"/>
  <c r="F12" i="1"/>
  <c r="D11" i="1" s="1"/>
  <c r="O10" i="1"/>
  <c r="M9" i="1" s="1"/>
  <c r="L10" i="1"/>
  <c r="J9" i="1" s="1"/>
  <c r="I10" i="1"/>
  <c r="G9" i="1" s="1"/>
  <c r="F10" i="1"/>
  <c r="D9" i="1" s="1"/>
</calcChain>
</file>

<file path=xl/sharedStrings.xml><?xml version="1.0" encoding="utf-8"?>
<sst xmlns="http://schemas.openxmlformats.org/spreadsheetml/2006/main" count="87" uniqueCount="42">
  <si>
    <t>Вид услуг и (или) работ по капитальному ремонту  общего имущества многоквартирных домов</t>
  </si>
  <si>
    <t xml:space="preserve">Предельная стоимость работ, используемая при формировании (актуализации) областной программы "Капитальный ремонт общего имущества многоквартирных домов в Кировской области" </t>
  </si>
  <si>
    <t>единица измерения</t>
  </si>
  <si>
    <r>
      <t>площадь МКД</t>
    </r>
    <r>
      <rPr>
        <vertAlign val="superscript"/>
        <sz val="10"/>
        <color rgb="FF000000"/>
        <rFont val="Times New Roman"/>
        <family val="1"/>
        <charset val="204"/>
      </rPr>
      <t>1</t>
    </r>
  </si>
  <si>
    <t>до 0,25 тыс.кв.м.</t>
  </si>
  <si>
    <t xml:space="preserve"> от 0,25 до 1 тыс.кв.м.</t>
  </si>
  <si>
    <t>от 1 до 2 тыс.кв.м.</t>
  </si>
  <si>
    <t xml:space="preserve"> свыше 2 тыс.кв.м.</t>
  </si>
  <si>
    <t>Капитальный ремонт (СМР)</t>
  </si>
  <si>
    <r>
      <t>Разработка проектной документации, включая проведение экспертизы проектной документациив (в случае, если ее проведение требуется в соответствии с законодательством о градостроительной деятельности)</t>
    </r>
    <r>
      <rPr>
        <vertAlign val="superscript"/>
        <sz val="10"/>
        <color rgb="FF000000"/>
        <rFont val="Times New Roman"/>
        <family val="1"/>
        <charset val="204"/>
      </rPr>
      <t>4</t>
    </r>
  </si>
  <si>
    <t>проведение строительного контроля</t>
  </si>
  <si>
    <t xml:space="preserve">Ремонт внутридомовой инженерной системы электроснабжения    </t>
  </si>
  <si>
    <r>
      <t>всего, руб./кв. метр площадь МКД</t>
    </r>
    <r>
      <rPr>
        <vertAlign val="superscript"/>
        <sz val="10"/>
        <color rgb="FF000000"/>
        <rFont val="Times New Roman"/>
        <family val="1"/>
        <charset val="204"/>
      </rPr>
      <t>1</t>
    </r>
  </si>
  <si>
    <t>в  том числе</t>
  </si>
  <si>
    <t>Ремонт внутридомовой инженерной системы теплоснабжения</t>
  </si>
  <si>
    <t xml:space="preserve">Ремонт внутридомовой инженерной системы газоснабжения </t>
  </si>
  <si>
    <t xml:space="preserve">Ремонт внутридомовой инженерной системы холодного водоснабжения </t>
  </si>
  <si>
    <t xml:space="preserve">Ремонт внутридомовой инженерной системы горячего водоснабжения </t>
  </si>
  <si>
    <t xml:space="preserve">Ремонт внутридомовой инженерной системы  водоотведения </t>
  </si>
  <si>
    <t xml:space="preserve">Ремонт крыши </t>
  </si>
  <si>
    <t xml:space="preserve">Плоской </t>
  </si>
  <si>
    <t>Скатной</t>
  </si>
  <si>
    <t>Ремонт, замена, модернизация лифтов, ремонт лифтовых шахт, машинных и блочных помещений</t>
  </si>
  <si>
    <t>не более  9 остановок</t>
  </si>
  <si>
    <t>всего, рублей</t>
  </si>
  <si>
    <t>не предусмотрен</t>
  </si>
  <si>
    <t xml:space="preserve">в  том числе </t>
  </si>
  <si>
    <r>
      <t>100 000</t>
    </r>
    <r>
      <rPr>
        <vertAlign val="superscript"/>
        <sz val="10"/>
        <rFont val="Times New Roman"/>
        <family val="1"/>
        <charset val="204"/>
      </rPr>
      <t>2</t>
    </r>
  </si>
  <si>
    <t>добавлять на каждую остановку более 9</t>
  </si>
  <si>
    <t xml:space="preserve">Ремонт подвальных помещений, относящихся к общему имуществу в многоквартирном доме
</t>
  </si>
  <si>
    <t xml:space="preserve">Ремонт фундамента многоквартирного дома
</t>
  </si>
  <si>
    <t>Ремонт фасада, в том числе с проведением утепления фасада, требующего утепления</t>
  </si>
  <si>
    <t>деревянный</t>
  </si>
  <si>
    <t xml:space="preserve">кирпичный </t>
  </si>
  <si>
    <t>панельный</t>
  </si>
  <si>
    <t>Примечания</t>
  </si>
  <si>
    <r>
      <rPr>
        <vertAlign val="superscript"/>
        <sz val="10"/>
        <color theme="1"/>
        <rFont val="Times New Roman"/>
        <family val="1"/>
        <charset val="204"/>
      </rPr>
      <t xml:space="preserve">1 </t>
    </r>
    <r>
      <rPr>
        <sz val="10"/>
        <color theme="1"/>
        <rFont val="Times New Roman"/>
        <family val="1"/>
        <charset val="204"/>
      </rPr>
      <t>площадь МКД = общая площадь квартир здания + общая площадь обособленных нежилых помещений здания</t>
    </r>
  </si>
  <si>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 при расчете предельной стоимости разработки проектной документации на ремонт (замену, модернизацию) лифтов в МКД с количеством лифтов более одного – на каждый последующий лифт применять к предельной стоимости проектирования  К=0,6.</t>
    </r>
  </si>
  <si>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при отсутствии подвала в МКД в качестве единицы измерения используется рубль/кв. метр площади застройки МКД</t>
    </r>
  </si>
  <si>
    <r>
      <rPr>
        <vertAlign val="superscript"/>
        <sz val="10"/>
        <color theme="1"/>
        <rFont val="Times New Roman"/>
        <family val="1"/>
        <charset val="204"/>
      </rPr>
      <t>4</t>
    </r>
    <r>
      <rPr>
        <sz val="10"/>
        <color theme="1"/>
        <rFont val="Times New Roman"/>
        <family val="1"/>
        <charset val="204"/>
      </rPr>
      <t xml:space="preserve"> при расчете размера предельной стоимости на разработку проектной документации в стоимость включены затраты на проведение экспертизы проектной документации в случае заключения договора на оказание услуг, выполнение работ по капитальному ремонту предусмотренные пунктом 78(1) постановления Правительства Российской Федерации от 01.07.2016 № 615</t>
    </r>
  </si>
  <si>
    <t xml:space="preserve">Приложение № 
УТВЕРЖДЕН
распоряжением министерства энергетики                                          и жилищно-коммунального хозяйства 
Кировской области
от   №  </t>
  </si>
  <si>
    <t>Размер предельной стоимости каждого из видов услуг и (или) работ по капитальному ремонту общего имущества в многоквартирном доме, который может оплачиваться Фондом за счет средств фонда капитального ремонта, сформированного исходя из минимального размера взноса на капитальный ремонт общего имущества в многоквартирном доме,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</si>
</sst>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0" fontId="4" fillId="0" borderId="6" xfId="0" applyNumberFormat="1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 wrapText="1"/>
    </xf>
    <xf numFmtId="10" fontId="4" fillId="0" borderId="14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top" wrapText="1" shrinkToFit="1"/>
    </xf>
    <xf numFmtId="0" fontId="9" fillId="0" borderId="0" xfId="0" applyFont="1" applyAlignment="1">
      <alignment vertical="top" wrapText="1" shrinkToFit="1"/>
    </xf>
    <xf numFmtId="164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abSelected="1" zoomScale="70" zoomScaleNormal="70" workbookViewId="0">
      <selection activeCell="U17" sqref="U17"/>
    </sheetView>
  </sheetViews>
  <sheetFormatPr defaultRowHeight="15" x14ac:dyDescent="0.25"/>
  <cols>
    <col min="10" max="10" width="11.85546875" customWidth="1"/>
    <col min="12" max="12" width="13" customWidth="1"/>
    <col min="13" max="13" width="11.42578125" customWidth="1"/>
  </cols>
  <sheetData>
    <row r="1" spans="1:15" ht="117.95" customHeight="1" x14ac:dyDescent="0.25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19" t="s">
        <v>40</v>
      </c>
      <c r="M1" s="19"/>
      <c r="N1" s="19"/>
      <c r="O1" s="19"/>
    </row>
    <row r="2" spans="1:15" ht="45" customHeight="1" x14ac:dyDescent="0.25">
      <c r="A2" s="20" t="s">
        <v>41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27.2" customHeight="1" x14ac:dyDescent="0.25">
      <c r="A3" s="21" t="s">
        <v>0</v>
      </c>
      <c r="B3" s="21"/>
      <c r="C3" s="21" t="s">
        <v>1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x14ac:dyDescent="0.25">
      <c r="A4" s="21"/>
      <c r="B4" s="21"/>
      <c r="C4" s="23" t="s">
        <v>2</v>
      </c>
      <c r="D4" s="4">
        <v>4.0000000000000001E-3</v>
      </c>
      <c r="E4" s="5">
        <v>5406.41</v>
      </c>
      <c r="F4" s="7">
        <v>200</v>
      </c>
      <c r="G4" s="6">
        <v>4.0000000000000001E-3</v>
      </c>
      <c r="H4" s="5">
        <v>7990.38</v>
      </c>
      <c r="I4" s="8">
        <v>600</v>
      </c>
      <c r="J4" s="4">
        <v>4.0000000000000001E-3</v>
      </c>
      <c r="K4" s="5">
        <v>11435.69</v>
      </c>
      <c r="L4" s="9">
        <v>1400</v>
      </c>
      <c r="M4" s="4">
        <v>4.0000000000000001E-3</v>
      </c>
      <c r="N4" s="5">
        <v>21771.59</v>
      </c>
      <c r="O4" s="10">
        <v>4000</v>
      </c>
    </row>
    <row r="5" spans="1:15" x14ac:dyDescent="0.25">
      <c r="A5" s="21"/>
      <c r="B5" s="21"/>
      <c r="C5" s="24"/>
      <c r="D5" s="27" t="s">
        <v>3</v>
      </c>
      <c r="E5" s="28"/>
      <c r="F5" s="29"/>
      <c r="G5" s="27" t="s">
        <v>3</v>
      </c>
      <c r="H5" s="28"/>
      <c r="I5" s="29"/>
      <c r="J5" s="27" t="s">
        <v>3</v>
      </c>
      <c r="K5" s="28"/>
      <c r="L5" s="29"/>
      <c r="M5" s="27" t="s">
        <v>3</v>
      </c>
      <c r="N5" s="28"/>
      <c r="O5" s="29"/>
    </row>
    <row r="6" spans="1:15" x14ac:dyDescent="0.25">
      <c r="A6" s="21"/>
      <c r="B6" s="21"/>
      <c r="C6" s="25"/>
      <c r="D6" s="27" t="s">
        <v>4</v>
      </c>
      <c r="E6" s="28"/>
      <c r="F6" s="29"/>
      <c r="G6" s="26" t="s">
        <v>5</v>
      </c>
      <c r="H6" s="26"/>
      <c r="I6" s="26"/>
      <c r="J6" s="26" t="s">
        <v>6</v>
      </c>
      <c r="K6" s="26"/>
      <c r="L6" s="26"/>
      <c r="M6" s="26" t="s">
        <v>7</v>
      </c>
      <c r="N6" s="26"/>
      <c r="O6" s="26"/>
    </row>
    <row r="7" spans="1:15" ht="15" customHeight="1" x14ac:dyDescent="0.25">
      <c r="A7" s="21"/>
      <c r="B7" s="21"/>
      <c r="C7" s="25"/>
      <c r="D7" s="21" t="s">
        <v>8</v>
      </c>
      <c r="E7" s="21" t="s">
        <v>9</v>
      </c>
      <c r="F7" s="21" t="s">
        <v>10</v>
      </c>
      <c r="G7" s="21" t="s">
        <v>8</v>
      </c>
      <c r="H7" s="21" t="s">
        <v>9</v>
      </c>
      <c r="I7" s="21" t="s">
        <v>10</v>
      </c>
      <c r="J7" s="21" t="s">
        <v>8</v>
      </c>
      <c r="K7" s="21" t="s">
        <v>9</v>
      </c>
      <c r="L7" s="21" t="s">
        <v>10</v>
      </c>
      <c r="M7" s="21" t="s">
        <v>8</v>
      </c>
      <c r="N7" s="21" t="s">
        <v>9</v>
      </c>
      <c r="O7" s="21" t="s">
        <v>10</v>
      </c>
    </row>
    <row r="8" spans="1:15" x14ac:dyDescent="0.25">
      <c r="A8" s="21"/>
      <c r="B8" s="21"/>
      <c r="C8" s="26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66.75" x14ac:dyDescent="0.25">
      <c r="A9" s="21" t="s">
        <v>11</v>
      </c>
      <c r="B9" s="21"/>
      <c r="C9" s="11" t="s">
        <v>12</v>
      </c>
      <c r="D9" s="30">
        <f>ROUND(D10+E10+F10,1)</f>
        <v>1984.2</v>
      </c>
      <c r="E9" s="31"/>
      <c r="F9" s="32"/>
      <c r="G9" s="30">
        <f>ROUND(G10+H10+I10,1)</f>
        <v>1329.3</v>
      </c>
      <c r="H9" s="31"/>
      <c r="I9" s="32"/>
      <c r="J9" s="30">
        <f>ROUND(J10+K10+L10,1)</f>
        <v>853.7</v>
      </c>
      <c r="K9" s="31"/>
      <c r="L9" s="32"/>
      <c r="M9" s="30">
        <f>ROUND(M10+N10+O10,1)</f>
        <v>776.9</v>
      </c>
      <c r="N9" s="31"/>
      <c r="O9" s="32"/>
    </row>
    <row r="10" spans="1:15" ht="25.5" x14ac:dyDescent="0.25">
      <c r="A10" s="21"/>
      <c r="B10" s="21"/>
      <c r="C10" s="11" t="s">
        <v>13</v>
      </c>
      <c r="D10" s="13">
        <v>1569.85</v>
      </c>
      <c r="E10" s="13">
        <v>380.78420538067564</v>
      </c>
      <c r="F10" s="13">
        <f>ROUND(D10/100*2.14,1)</f>
        <v>33.6</v>
      </c>
      <c r="G10" s="13">
        <v>1121.32</v>
      </c>
      <c r="H10" s="13">
        <v>183.94814831788077</v>
      </c>
      <c r="I10" s="13">
        <f>ROUND(G10/100*2.14,1)</f>
        <v>24</v>
      </c>
      <c r="J10" s="13">
        <v>747.55</v>
      </c>
      <c r="K10" s="13">
        <v>90.183261099027618</v>
      </c>
      <c r="L10" s="13">
        <f>ROUND(J10/100*2.14,1)</f>
        <v>16</v>
      </c>
      <c r="M10" s="13">
        <v>700.83</v>
      </c>
      <c r="N10" s="13">
        <v>61.066829412647103</v>
      </c>
      <c r="O10" s="13">
        <f>ROUND(M10/100*2.14,1)</f>
        <v>15</v>
      </c>
    </row>
    <row r="11" spans="1:15" ht="66.75" x14ac:dyDescent="0.25">
      <c r="A11" s="21" t="s">
        <v>14</v>
      </c>
      <c r="B11" s="21"/>
      <c r="C11" s="11" t="s">
        <v>12</v>
      </c>
      <c r="D11" s="30">
        <f>ROUND(D12+E12+F12,1)</f>
        <v>4856.5</v>
      </c>
      <c r="E11" s="31"/>
      <c r="F11" s="32"/>
      <c r="G11" s="30">
        <f>ROUND(G12+H12+I12,1)</f>
        <v>3454.6</v>
      </c>
      <c r="H11" s="31"/>
      <c r="I11" s="32"/>
      <c r="J11" s="30">
        <f>ROUND(J12+K12+L12,1)</f>
        <v>3327.1</v>
      </c>
      <c r="K11" s="31"/>
      <c r="L11" s="32"/>
      <c r="M11" s="30">
        <f>ROUND(M12+N12+O12,1)</f>
        <v>3087.9</v>
      </c>
      <c r="N11" s="31"/>
      <c r="O11" s="32"/>
    </row>
    <row r="12" spans="1:15" ht="25.5" x14ac:dyDescent="0.25">
      <c r="A12" s="21"/>
      <c r="B12" s="21"/>
      <c r="C12" s="11" t="s">
        <v>13</v>
      </c>
      <c r="D12" s="13">
        <v>4221</v>
      </c>
      <c r="E12" s="13">
        <v>545.18681929320007</v>
      </c>
      <c r="F12" s="13">
        <f>ROUND(D12/100*2.14,1)</f>
        <v>90.3</v>
      </c>
      <c r="G12" s="13">
        <v>3126.67</v>
      </c>
      <c r="H12" s="13">
        <v>261.00081927400316</v>
      </c>
      <c r="I12" s="13">
        <f>ROUND(G12/100*2.14,1)</f>
        <v>66.900000000000006</v>
      </c>
      <c r="J12" s="13">
        <v>3126.67</v>
      </c>
      <c r="K12" s="13">
        <v>133.53739688497319</v>
      </c>
      <c r="L12" s="13">
        <f>ROUND(J12/100*2.14,1)</f>
        <v>66.900000000000006</v>
      </c>
      <c r="M12" s="13">
        <v>2931.25</v>
      </c>
      <c r="N12" s="13">
        <v>93.947422151223918</v>
      </c>
      <c r="O12" s="13">
        <f>ROUND(M12/100*2.14,1)</f>
        <v>62.7</v>
      </c>
    </row>
    <row r="13" spans="1:15" ht="66.75" x14ac:dyDescent="0.25">
      <c r="A13" s="21" t="s">
        <v>15</v>
      </c>
      <c r="B13" s="21"/>
      <c r="C13" s="11" t="s">
        <v>12</v>
      </c>
      <c r="D13" s="30">
        <f>ROUND(D14+E14+F14,1)</f>
        <v>2944.5</v>
      </c>
      <c r="E13" s="31"/>
      <c r="F13" s="32"/>
      <c r="G13" s="30">
        <f>ROUND(G14+H14+I14,1)</f>
        <v>2242.5</v>
      </c>
      <c r="H13" s="31"/>
      <c r="I13" s="32"/>
      <c r="J13" s="30">
        <f>ROUND(J14+K14+L14,1)</f>
        <v>1398.8</v>
      </c>
      <c r="K13" s="31"/>
      <c r="L13" s="32"/>
      <c r="M13" s="30">
        <f>ROUND(M14+N14+O14,1)</f>
        <v>1291.7</v>
      </c>
      <c r="N13" s="31"/>
      <c r="O13" s="32"/>
    </row>
    <row r="14" spans="1:15" ht="25.5" x14ac:dyDescent="0.25">
      <c r="A14" s="21"/>
      <c r="B14" s="21"/>
      <c r="C14" s="11" t="s">
        <v>13</v>
      </c>
      <c r="D14" s="13">
        <v>2477.58</v>
      </c>
      <c r="E14" s="13">
        <v>413.95322772102605</v>
      </c>
      <c r="F14" s="13">
        <f>ROUND(D14/100*2.14,1)</f>
        <v>53</v>
      </c>
      <c r="G14" s="13">
        <v>2005.66</v>
      </c>
      <c r="H14" s="13">
        <v>193.89282911787598</v>
      </c>
      <c r="I14" s="13">
        <f>ROUND(G14/100*2.14,1)</f>
        <v>42.9</v>
      </c>
      <c r="J14" s="13">
        <v>1297.78</v>
      </c>
      <c r="K14" s="13">
        <v>73.183848041127604</v>
      </c>
      <c r="L14" s="13">
        <f>ROUND(J14/100*2.14,1)</f>
        <v>27.8</v>
      </c>
      <c r="M14" s="13">
        <v>1194.55</v>
      </c>
      <c r="N14" s="13">
        <v>71.5112942529951</v>
      </c>
      <c r="O14" s="13">
        <f>ROUND(M14/100*2.14,1)</f>
        <v>25.6</v>
      </c>
    </row>
    <row r="15" spans="1:15" ht="66.75" x14ac:dyDescent="0.25">
      <c r="A15" s="21" t="s">
        <v>16</v>
      </c>
      <c r="B15" s="21"/>
      <c r="C15" s="11" t="s">
        <v>12</v>
      </c>
      <c r="D15" s="30">
        <f>ROUND(D16+E16+F16,1)</f>
        <v>2633.6</v>
      </c>
      <c r="E15" s="31"/>
      <c r="F15" s="32"/>
      <c r="G15" s="30">
        <f>ROUND(G16+H16+I16,1)</f>
        <v>1997.7</v>
      </c>
      <c r="H15" s="31"/>
      <c r="I15" s="32"/>
      <c r="J15" s="30">
        <f>ROUND(J16+K16+L16,1)</f>
        <v>1366.4</v>
      </c>
      <c r="K15" s="31"/>
      <c r="L15" s="32"/>
      <c r="M15" s="30">
        <f>ROUND(M16+N16+O16,1)</f>
        <v>1329.2</v>
      </c>
      <c r="N15" s="31"/>
      <c r="O15" s="32"/>
    </row>
    <row r="16" spans="1:15" ht="25.5" x14ac:dyDescent="0.25">
      <c r="A16" s="21"/>
      <c r="B16" s="21"/>
      <c r="C16" s="11" t="s">
        <v>13</v>
      </c>
      <c r="D16" s="13">
        <v>2116.4299999999998</v>
      </c>
      <c r="E16" s="13">
        <v>471.89313923681169</v>
      </c>
      <c r="F16" s="13">
        <f>ROUND(D16/100*2.14,1)</f>
        <v>45.3</v>
      </c>
      <c r="G16" s="13">
        <v>1744.82</v>
      </c>
      <c r="H16" s="13">
        <v>215.55470732488558</v>
      </c>
      <c r="I16" s="13">
        <f>ROUND(G16/100*2.14,1)</f>
        <v>37.299999999999997</v>
      </c>
      <c r="J16" s="13">
        <v>1244.96</v>
      </c>
      <c r="K16" s="13">
        <v>94.815346876210825</v>
      </c>
      <c r="L16" s="13">
        <f>ROUND(J16/100*2.14,1)</f>
        <v>26.6</v>
      </c>
      <c r="M16" s="13">
        <v>1244.96</v>
      </c>
      <c r="N16" s="13">
        <v>57.637057723163103</v>
      </c>
      <c r="O16" s="13">
        <f>ROUND(M16/100*2.14,1)</f>
        <v>26.6</v>
      </c>
    </row>
    <row r="17" spans="1:15" ht="66.75" x14ac:dyDescent="0.25">
      <c r="A17" s="21" t="s">
        <v>17</v>
      </c>
      <c r="B17" s="21"/>
      <c r="C17" s="11" t="s">
        <v>12</v>
      </c>
      <c r="D17" s="30">
        <f>ROUND(D18+E18+F18,1)</f>
        <v>4568</v>
      </c>
      <c r="E17" s="31"/>
      <c r="F17" s="32"/>
      <c r="G17" s="30">
        <f>ROUND(G18+H18+I18,1)</f>
        <v>3562.3</v>
      </c>
      <c r="H17" s="31"/>
      <c r="I17" s="32"/>
      <c r="J17" s="30">
        <f>ROUND(J18+K18+L18,1)</f>
        <v>2490.9</v>
      </c>
      <c r="K17" s="31"/>
      <c r="L17" s="32"/>
      <c r="M17" s="30">
        <f>ROUND(M18+N18+O18,1)</f>
        <v>2451.4</v>
      </c>
      <c r="N17" s="31"/>
      <c r="O17" s="32"/>
    </row>
    <row r="18" spans="1:15" ht="25.5" x14ac:dyDescent="0.25">
      <c r="A18" s="21"/>
      <c r="B18" s="21"/>
      <c r="C18" s="11" t="s">
        <v>13</v>
      </c>
      <c r="D18" s="13">
        <v>3980.24</v>
      </c>
      <c r="E18" s="13">
        <v>502.53651563681166</v>
      </c>
      <c r="F18" s="13">
        <f>ROUND(D18/100*2.14,1)</f>
        <v>85.2</v>
      </c>
      <c r="G18" s="13">
        <v>3281.37</v>
      </c>
      <c r="H18" s="13">
        <v>210.7018690056</v>
      </c>
      <c r="I18" s="13">
        <f>ROUND(G18/100*2.14,1)</f>
        <v>70.2</v>
      </c>
      <c r="J18" s="13">
        <v>2341.3200000000002</v>
      </c>
      <c r="K18" s="13">
        <v>99.529712476210804</v>
      </c>
      <c r="L18" s="13">
        <f>ROUND(J18/100*2.14,1)</f>
        <v>50.1</v>
      </c>
      <c r="M18" s="13">
        <v>2341.3200000000002</v>
      </c>
      <c r="N18" s="13">
        <v>59.994240523163107</v>
      </c>
      <c r="O18" s="13">
        <f>ROUND(M18/100*2.14,1)</f>
        <v>50.1</v>
      </c>
    </row>
    <row r="19" spans="1:15" ht="66.75" x14ac:dyDescent="0.25">
      <c r="A19" s="21" t="s">
        <v>18</v>
      </c>
      <c r="B19" s="21"/>
      <c r="C19" s="11" t="s">
        <v>12</v>
      </c>
      <c r="D19" s="30">
        <f>ROUND(D20+E20+F20,1)</f>
        <v>4149.6000000000004</v>
      </c>
      <c r="E19" s="31"/>
      <c r="F19" s="32"/>
      <c r="G19" s="30">
        <f>ROUND(G20+H20+I20,1)</f>
        <v>3542</v>
      </c>
      <c r="H19" s="31"/>
      <c r="I19" s="32"/>
      <c r="J19" s="30">
        <f>ROUND(J20+K20+L20,1)</f>
        <v>2546.6</v>
      </c>
      <c r="K19" s="31"/>
      <c r="L19" s="32"/>
      <c r="M19" s="30">
        <f>ROUND(M20+N20+O20,1)</f>
        <v>2172.3000000000002</v>
      </c>
      <c r="N19" s="31"/>
      <c r="O19" s="32"/>
    </row>
    <row r="20" spans="1:15" ht="25.5" x14ac:dyDescent="0.25">
      <c r="A20" s="21"/>
      <c r="B20" s="21"/>
      <c r="C20" s="11" t="s">
        <v>13</v>
      </c>
      <c r="D20" s="13">
        <v>3600.6</v>
      </c>
      <c r="E20" s="13">
        <v>471.89313923681169</v>
      </c>
      <c r="F20" s="13">
        <f>ROUND(D20/100*2.14,1)</f>
        <v>77.099999999999994</v>
      </c>
      <c r="G20" s="13">
        <v>3256.71</v>
      </c>
      <c r="H20" s="13">
        <v>215.55470732488558</v>
      </c>
      <c r="I20" s="13">
        <f>ROUND(G20/100*2.14,1)</f>
        <v>69.7</v>
      </c>
      <c r="J20" s="13">
        <v>2400.4</v>
      </c>
      <c r="K20" s="13">
        <v>94.815346876210825</v>
      </c>
      <c r="L20" s="13">
        <f>ROUND(J20/100*2.14,1)</f>
        <v>51.4</v>
      </c>
      <c r="M20" s="13">
        <v>2070.34</v>
      </c>
      <c r="N20" s="13">
        <v>57.637057723163103</v>
      </c>
      <c r="O20" s="13">
        <f>ROUND(M20/100*2.14,1)</f>
        <v>44.3</v>
      </c>
    </row>
    <row r="21" spans="1:15" ht="66.75" x14ac:dyDescent="0.25">
      <c r="A21" s="33" t="s">
        <v>19</v>
      </c>
      <c r="B21" s="21" t="s">
        <v>20</v>
      </c>
      <c r="C21" s="11" t="s">
        <v>12</v>
      </c>
      <c r="D21" s="30">
        <f>ROUND(D22+E22+F22,1)</f>
        <v>6008.6</v>
      </c>
      <c r="E21" s="31"/>
      <c r="F21" s="32"/>
      <c r="G21" s="30">
        <f>ROUND(G22+H22+I22,1)</f>
        <v>4575.2</v>
      </c>
      <c r="H21" s="31"/>
      <c r="I21" s="32"/>
      <c r="J21" s="30">
        <f>ROUND(J22+K22+L22,1)</f>
        <v>3367.1</v>
      </c>
      <c r="K21" s="31"/>
      <c r="L21" s="32"/>
      <c r="M21" s="30">
        <f>ROUND(M22+N22+O22,1)</f>
        <v>2965.4</v>
      </c>
      <c r="N21" s="31"/>
      <c r="O21" s="32"/>
    </row>
    <row r="22" spans="1:15" ht="25.5" x14ac:dyDescent="0.25">
      <c r="A22" s="33"/>
      <c r="B22" s="21"/>
      <c r="C22" s="11" t="s">
        <v>13</v>
      </c>
      <c r="D22" s="14">
        <v>5471.76</v>
      </c>
      <c r="E22" s="13">
        <v>419.72922131049006</v>
      </c>
      <c r="F22" s="13">
        <f>ROUND(D22/100*2.14,1)</f>
        <v>117.1</v>
      </c>
      <c r="G22" s="14">
        <v>4276.42</v>
      </c>
      <c r="H22" s="13">
        <v>207.32373613541517</v>
      </c>
      <c r="I22" s="13">
        <f>ROUND(G22/100*2.14,1)</f>
        <v>91.5</v>
      </c>
      <c r="J22" s="14">
        <v>3191.86</v>
      </c>
      <c r="K22" s="13">
        <v>106.95800634989401</v>
      </c>
      <c r="L22" s="13">
        <f>ROUND(J22/100*2.14,1)</f>
        <v>68.3</v>
      </c>
      <c r="M22" s="14">
        <v>2827.08</v>
      </c>
      <c r="N22" s="13">
        <v>77.836619865267892</v>
      </c>
      <c r="O22" s="13">
        <f>ROUND(M22/100*2.14,1)</f>
        <v>60.5</v>
      </c>
    </row>
    <row r="23" spans="1:15" ht="66.75" x14ac:dyDescent="0.25">
      <c r="A23" s="33"/>
      <c r="B23" s="21" t="s">
        <v>21</v>
      </c>
      <c r="C23" s="11" t="s">
        <v>12</v>
      </c>
      <c r="D23" s="30">
        <f>ROUND(D24+E24+F24,1)</f>
        <v>9240.1</v>
      </c>
      <c r="E23" s="31"/>
      <c r="F23" s="32"/>
      <c r="G23" s="30">
        <f>ROUND(G24+H24+I24,1)</f>
        <v>7042.4</v>
      </c>
      <c r="H23" s="31"/>
      <c r="I23" s="32"/>
      <c r="J23" s="30">
        <f>ROUND(J24+K24+L24,1)</f>
        <v>5062.5</v>
      </c>
      <c r="K23" s="31"/>
      <c r="L23" s="32"/>
      <c r="M23" s="30">
        <f>ROUND(M24+N24+O24,1)</f>
        <v>4515.7</v>
      </c>
      <c r="N23" s="31"/>
      <c r="O23" s="32"/>
    </row>
    <row r="24" spans="1:15" ht="25.5" x14ac:dyDescent="0.25">
      <c r="A24" s="33"/>
      <c r="B24" s="21"/>
      <c r="C24" s="11" t="s">
        <v>13</v>
      </c>
      <c r="D24" s="14">
        <v>8423.59</v>
      </c>
      <c r="E24" s="13">
        <v>636.22298311923953</v>
      </c>
      <c r="F24" s="13">
        <f>ROUND(D24/100*2.14,1)</f>
        <v>180.3</v>
      </c>
      <c r="G24" s="14">
        <v>6594.74</v>
      </c>
      <c r="H24" s="13">
        <v>306.5535843160896</v>
      </c>
      <c r="I24" s="13">
        <f>ROUND(G24/100*2.14,1)</f>
        <v>141.1</v>
      </c>
      <c r="J24" s="14">
        <v>4813.4799999999996</v>
      </c>
      <c r="K24" s="13">
        <v>145.98294963409083</v>
      </c>
      <c r="L24" s="13">
        <f>ROUND(J24/100*2.14,1)</f>
        <v>103</v>
      </c>
      <c r="M24" s="14">
        <v>4332.13</v>
      </c>
      <c r="N24" s="13">
        <v>90.905176028425515</v>
      </c>
      <c r="O24" s="13">
        <f>ROUND(M24/100*2.14,1)</f>
        <v>92.7</v>
      </c>
    </row>
    <row r="25" spans="1:15" ht="25.5" x14ac:dyDescent="0.25">
      <c r="A25" s="35" t="s">
        <v>22</v>
      </c>
      <c r="B25" s="38" t="s">
        <v>23</v>
      </c>
      <c r="C25" s="11" t="s">
        <v>24</v>
      </c>
      <c r="D25" s="34" t="s">
        <v>25</v>
      </c>
      <c r="E25" s="34"/>
      <c r="F25" s="34"/>
      <c r="G25" s="34" t="s">
        <v>25</v>
      </c>
      <c r="H25" s="34"/>
      <c r="I25" s="34"/>
      <c r="J25" s="30">
        <f>ROUND(J26+100000+L26,1)</f>
        <v>4595893.2</v>
      </c>
      <c r="K25" s="31"/>
      <c r="L25" s="32"/>
      <c r="M25" s="30">
        <f>ROUND(M26+100000+O26,1)</f>
        <v>4595893.2</v>
      </c>
      <c r="N25" s="31"/>
      <c r="O25" s="32"/>
    </row>
    <row r="26" spans="1:15" ht="25.5" x14ac:dyDescent="0.25">
      <c r="A26" s="36"/>
      <c r="B26" s="38"/>
      <c r="C26" s="15" t="s">
        <v>26</v>
      </c>
      <c r="D26" s="34"/>
      <c r="E26" s="34"/>
      <c r="F26" s="34"/>
      <c r="G26" s="34"/>
      <c r="H26" s="34"/>
      <c r="I26" s="34"/>
      <c r="J26" s="16">
        <v>4401696.9000000004</v>
      </c>
      <c r="K26" s="17" t="s">
        <v>27</v>
      </c>
      <c r="L26" s="13">
        <f>ROUND(J26/100*2.14,1)</f>
        <v>94196.3</v>
      </c>
      <c r="M26" s="16">
        <v>4401696.9000000004</v>
      </c>
      <c r="N26" s="17" t="s">
        <v>27</v>
      </c>
      <c r="O26" s="13">
        <f>ROUND(M26/100*2.14,1)</f>
        <v>94196.3</v>
      </c>
    </row>
    <row r="27" spans="1:15" ht="25.5" x14ac:dyDescent="0.25">
      <c r="A27" s="36"/>
      <c r="B27" s="38" t="s">
        <v>28</v>
      </c>
      <c r="C27" s="11" t="s">
        <v>24</v>
      </c>
      <c r="D27" s="34" t="s">
        <v>25</v>
      </c>
      <c r="E27" s="34"/>
      <c r="F27" s="34"/>
      <c r="G27" s="34" t="s">
        <v>25</v>
      </c>
      <c r="H27" s="34"/>
      <c r="I27" s="34"/>
      <c r="J27" s="30">
        <f>ROUND(J28+K28+L28,1)</f>
        <v>171809.7</v>
      </c>
      <c r="K27" s="31"/>
      <c r="L27" s="32"/>
      <c r="M27" s="30">
        <f>ROUND(M28+N28+O28,1)</f>
        <v>171809.7</v>
      </c>
      <c r="N27" s="31"/>
      <c r="O27" s="32"/>
    </row>
    <row r="28" spans="1:15" ht="25.5" x14ac:dyDescent="0.25">
      <c r="A28" s="37"/>
      <c r="B28" s="38"/>
      <c r="C28" s="15" t="s">
        <v>26</v>
      </c>
      <c r="D28" s="34"/>
      <c r="E28" s="34"/>
      <c r="F28" s="34"/>
      <c r="G28" s="34"/>
      <c r="H28" s="34"/>
      <c r="I28" s="34"/>
      <c r="J28" s="16">
        <v>168210</v>
      </c>
      <c r="K28" s="16">
        <v>0</v>
      </c>
      <c r="L28" s="13">
        <f>ROUND(J28/100*2.14,1)</f>
        <v>3599.7</v>
      </c>
      <c r="M28" s="16">
        <v>168210</v>
      </c>
      <c r="N28" s="16">
        <v>0</v>
      </c>
      <c r="O28" s="13">
        <f>ROUND(M28/100*2.14,1)</f>
        <v>3599.7</v>
      </c>
    </row>
    <row r="29" spans="1:15" ht="66.75" x14ac:dyDescent="0.25">
      <c r="A29" s="38" t="s">
        <v>29</v>
      </c>
      <c r="B29" s="38"/>
      <c r="C29" s="11" t="s">
        <v>12</v>
      </c>
      <c r="D29" s="30">
        <f>ROUND(D30+E30+F30,1)</f>
        <v>4066.3</v>
      </c>
      <c r="E29" s="31"/>
      <c r="F29" s="32"/>
      <c r="G29" s="30">
        <f>ROUND(G30+H30+I30,1)</f>
        <v>3074.5</v>
      </c>
      <c r="H29" s="31"/>
      <c r="I29" s="32"/>
      <c r="J29" s="30">
        <f>ROUND(J30+K30+L30,1)</f>
        <v>2253.6</v>
      </c>
      <c r="K29" s="31"/>
      <c r="L29" s="32"/>
      <c r="M29" s="30">
        <f>ROUND(M30+N30+O30,1)</f>
        <v>1980</v>
      </c>
      <c r="N29" s="31"/>
      <c r="O29" s="32"/>
    </row>
    <row r="30" spans="1:15" ht="25.5" x14ac:dyDescent="0.25">
      <c r="A30" s="38"/>
      <c r="B30" s="38"/>
      <c r="C30" s="15" t="s">
        <v>13</v>
      </c>
      <c r="D30" s="16">
        <v>3623.82</v>
      </c>
      <c r="E30" s="13">
        <v>365.01410793944888</v>
      </c>
      <c r="F30" s="13">
        <f>ROUND(D30/100*2.14,1)</f>
        <v>77.5</v>
      </c>
      <c r="G30" s="16">
        <v>2832.18</v>
      </c>
      <c r="H30" s="13">
        <v>181.67869667950001</v>
      </c>
      <c r="I30" s="13">
        <f>ROUND(G30/100*2.14,1)</f>
        <v>60.6</v>
      </c>
      <c r="J30" s="16">
        <v>2113.9</v>
      </c>
      <c r="K30" s="13">
        <v>94.536577009551607</v>
      </c>
      <c r="L30" s="13">
        <f>ROUND(J30/100*2.14,1)</f>
        <v>45.2</v>
      </c>
      <c r="M30" s="16">
        <v>1872.31</v>
      </c>
      <c r="N30" s="13">
        <v>67.576658794224301</v>
      </c>
      <c r="O30" s="13">
        <f>ROUND(M30/100*2.14,1)</f>
        <v>40.1</v>
      </c>
    </row>
    <row r="31" spans="1:15" ht="66.75" x14ac:dyDescent="0.25">
      <c r="A31" s="38" t="s">
        <v>30</v>
      </c>
      <c r="B31" s="38"/>
      <c r="C31" s="11" t="s">
        <v>12</v>
      </c>
      <c r="D31" s="30">
        <f>ROUND(D32+E32+F32,1)</f>
        <v>4062.8</v>
      </c>
      <c r="E31" s="31"/>
      <c r="F31" s="32"/>
      <c r="G31" s="30">
        <f>ROUND(G32+H32+I32,1)</f>
        <v>3073.3</v>
      </c>
      <c r="H31" s="31"/>
      <c r="I31" s="32"/>
      <c r="J31" s="30">
        <f>ROUND(J32+K32+L32,1)</f>
        <v>2252.5</v>
      </c>
      <c r="K31" s="31"/>
      <c r="L31" s="32"/>
      <c r="M31" s="30">
        <f>ROUND(M32+N32+O32,1)</f>
        <v>1980</v>
      </c>
      <c r="N31" s="31"/>
      <c r="O31" s="32"/>
    </row>
    <row r="32" spans="1:15" ht="25.5" x14ac:dyDescent="0.25">
      <c r="A32" s="38"/>
      <c r="B32" s="38"/>
      <c r="C32" s="15" t="s">
        <v>13</v>
      </c>
      <c r="D32" s="16">
        <v>3623.82</v>
      </c>
      <c r="E32" s="13">
        <v>361.47833373944883</v>
      </c>
      <c r="F32" s="13">
        <f>ROUND(D32/100*2.14,1)</f>
        <v>77.5</v>
      </c>
      <c r="G32" s="16">
        <v>2832.18</v>
      </c>
      <c r="H32" s="13">
        <v>180.50010527950002</v>
      </c>
      <c r="I32" s="13">
        <f>ROUND(G32/100*2.14,1)</f>
        <v>60.6</v>
      </c>
      <c r="J32" s="16">
        <v>2113.9</v>
      </c>
      <c r="K32" s="13">
        <v>93.357985609551619</v>
      </c>
      <c r="L32" s="13">
        <f>ROUND(J32/100*2.14,1)</f>
        <v>45.2</v>
      </c>
      <c r="M32" s="16">
        <v>1872.31</v>
      </c>
      <c r="N32" s="13">
        <v>67.576658794224301</v>
      </c>
      <c r="O32" s="13">
        <f>ROUND(M32/100*2.14,1)</f>
        <v>40.1</v>
      </c>
    </row>
    <row r="33" spans="1:15" ht="66.75" x14ac:dyDescent="0.25">
      <c r="A33" s="21" t="s">
        <v>31</v>
      </c>
      <c r="B33" s="21" t="s">
        <v>32</v>
      </c>
      <c r="C33" s="11" t="s">
        <v>12</v>
      </c>
      <c r="D33" s="30">
        <f>ROUND(D34+E34+F34,1)</f>
        <v>13810</v>
      </c>
      <c r="E33" s="31"/>
      <c r="F33" s="32"/>
      <c r="G33" s="30">
        <f>ROUND(G34+H34+I34,1)</f>
        <v>10860.3</v>
      </c>
      <c r="H33" s="31"/>
      <c r="I33" s="32"/>
      <c r="J33" s="43" t="s">
        <v>25</v>
      </c>
      <c r="K33" s="43"/>
      <c r="L33" s="43"/>
      <c r="M33" s="43" t="s">
        <v>25</v>
      </c>
      <c r="N33" s="43"/>
      <c r="O33" s="43"/>
    </row>
    <row r="34" spans="1:15" ht="25.5" x14ac:dyDescent="0.25">
      <c r="A34" s="21"/>
      <c r="B34" s="21"/>
      <c r="C34" s="11" t="s">
        <v>13</v>
      </c>
      <c r="D34" s="13">
        <v>13000.7</v>
      </c>
      <c r="E34" s="13">
        <v>531.11789452449011</v>
      </c>
      <c r="F34" s="13">
        <f>ROUND(D34/100*2.14,1)</f>
        <v>278.2</v>
      </c>
      <c r="G34" s="14">
        <v>10370.84</v>
      </c>
      <c r="H34" s="13">
        <v>267.58255781695033</v>
      </c>
      <c r="I34" s="13">
        <f>ROUND(G34/100*2.14,1)</f>
        <v>221.9</v>
      </c>
      <c r="J34" s="43"/>
      <c r="K34" s="43"/>
      <c r="L34" s="43"/>
      <c r="M34" s="43"/>
      <c r="N34" s="43"/>
      <c r="O34" s="43"/>
    </row>
    <row r="35" spans="1:15" ht="66.75" x14ac:dyDescent="0.25">
      <c r="A35" s="21"/>
      <c r="B35" s="21" t="s">
        <v>33</v>
      </c>
      <c r="C35" s="11" t="s">
        <v>12</v>
      </c>
      <c r="D35" s="30">
        <f>ROUND(D36+E36+F36,1)</f>
        <v>13810.5</v>
      </c>
      <c r="E35" s="31"/>
      <c r="F35" s="32"/>
      <c r="G35" s="30">
        <f>ROUND(G36+H36+I36,1)</f>
        <v>10860.5</v>
      </c>
      <c r="H35" s="31"/>
      <c r="I35" s="32"/>
      <c r="J35" s="30">
        <f>ROUND(J36+K36+L36,1)</f>
        <v>10679.7</v>
      </c>
      <c r="K35" s="31"/>
      <c r="L35" s="32"/>
      <c r="M35" s="30">
        <f>ROUND(M36+N36+O36,1)</f>
        <v>5110.3999999999996</v>
      </c>
      <c r="N35" s="31"/>
      <c r="O35" s="32"/>
    </row>
    <row r="36" spans="1:15" ht="25.5" x14ac:dyDescent="0.25">
      <c r="A36" s="21"/>
      <c r="B36" s="21"/>
      <c r="C36" s="11" t="s">
        <v>13</v>
      </c>
      <c r="D36" s="13">
        <v>13000.7</v>
      </c>
      <c r="E36" s="13">
        <v>531.58364555957644</v>
      </c>
      <c r="F36" s="13">
        <f>ROUND(D36/100*2.14,1)</f>
        <v>278.2</v>
      </c>
      <c r="G36" s="13">
        <v>10370.84</v>
      </c>
      <c r="H36" s="13">
        <v>267.73863396168673</v>
      </c>
      <c r="I36" s="13">
        <f>ROUND(G36/100*2.14,1)</f>
        <v>221.9</v>
      </c>
      <c r="J36" s="14">
        <v>10330.43</v>
      </c>
      <c r="K36" s="13">
        <v>128.14487450777881</v>
      </c>
      <c r="L36" s="13">
        <f>ROUND(J36/100*2.14,1)</f>
        <v>221.1</v>
      </c>
      <c r="M36" s="14">
        <v>4915.96</v>
      </c>
      <c r="N36" s="13">
        <v>89.287559331925493</v>
      </c>
      <c r="O36" s="13">
        <f>ROUND(M36/100*2.14,1)</f>
        <v>105.2</v>
      </c>
    </row>
    <row r="37" spans="1:15" ht="66.75" x14ac:dyDescent="0.25">
      <c r="A37" s="21"/>
      <c r="B37" s="21" t="s">
        <v>34</v>
      </c>
      <c r="C37" s="11" t="s">
        <v>12</v>
      </c>
      <c r="D37" s="30" t="s">
        <v>25</v>
      </c>
      <c r="E37" s="31"/>
      <c r="F37" s="32"/>
      <c r="G37" s="30">
        <f>ROUND(G38+H38+I38,1)</f>
        <v>10860</v>
      </c>
      <c r="H37" s="31"/>
      <c r="I37" s="32"/>
      <c r="J37" s="30">
        <f>ROUND(J38+K38+L38,1)</f>
        <v>10679</v>
      </c>
      <c r="K37" s="31"/>
      <c r="L37" s="32"/>
      <c r="M37" s="30">
        <f>ROUND(M38+N38+O38,1)</f>
        <v>5107.3999999999996</v>
      </c>
      <c r="N37" s="31"/>
      <c r="O37" s="32"/>
    </row>
    <row r="38" spans="1:15" ht="25.5" x14ac:dyDescent="0.25">
      <c r="A38" s="21"/>
      <c r="B38" s="21"/>
      <c r="C38" s="11" t="s">
        <v>13</v>
      </c>
      <c r="D38" s="30"/>
      <c r="E38" s="31"/>
      <c r="F38" s="32"/>
      <c r="G38" s="13">
        <v>10370.84</v>
      </c>
      <c r="H38" s="13">
        <v>267.21317760774082</v>
      </c>
      <c r="I38" s="13">
        <f>ROUND(G38/100*2.14,1)</f>
        <v>221.9</v>
      </c>
      <c r="J38" s="14">
        <v>10330.43</v>
      </c>
      <c r="K38" s="13">
        <v>127.49579593760521</v>
      </c>
      <c r="L38" s="13">
        <f>ROUND(J38/100*2.14,1)</f>
        <v>221.1</v>
      </c>
      <c r="M38" s="14">
        <v>4915.96</v>
      </c>
      <c r="N38" s="13">
        <v>86.255222805618303</v>
      </c>
      <c r="O38" s="13">
        <f>ROUND(M38/100*2.14,1)</f>
        <v>105.2</v>
      </c>
    </row>
    <row r="39" spans="1:15" ht="25.5" x14ac:dyDescent="0.25">
      <c r="A39" s="3" t="s">
        <v>35</v>
      </c>
      <c r="B39" s="18"/>
      <c r="C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15" ht="15.75" x14ac:dyDescent="0.25">
      <c r="A40" s="39" t="s">
        <v>36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1:15" ht="15.75" x14ac:dyDescent="0.25">
      <c r="A41" s="39" t="s">
        <v>37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</row>
    <row r="42" spans="1:15" ht="15.75" x14ac:dyDescent="0.25">
      <c r="A42" s="40" t="s">
        <v>38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</row>
    <row r="43" spans="1:15" x14ac:dyDescent="0.25">
      <c r="A43" s="41" t="s">
        <v>39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</row>
  </sheetData>
  <mergeCells count="114">
    <mergeCell ref="A40:O40"/>
    <mergeCell ref="A41:O41"/>
    <mergeCell ref="A42:O42"/>
    <mergeCell ref="A43:O43"/>
    <mergeCell ref="M37:O37"/>
    <mergeCell ref="D38:F38"/>
    <mergeCell ref="J34:L34"/>
    <mergeCell ref="M34:O34"/>
    <mergeCell ref="B35:B36"/>
    <mergeCell ref="D35:F35"/>
    <mergeCell ref="G35:I35"/>
    <mergeCell ref="J35:L35"/>
    <mergeCell ref="M35:O35"/>
    <mergeCell ref="A33:A38"/>
    <mergeCell ref="B33:B34"/>
    <mergeCell ref="D33:F33"/>
    <mergeCell ref="G33:I33"/>
    <mergeCell ref="J33:L33"/>
    <mergeCell ref="M33:O33"/>
    <mergeCell ref="B37:B38"/>
    <mergeCell ref="D37:F37"/>
    <mergeCell ref="D25:F25"/>
    <mergeCell ref="G25:I25"/>
    <mergeCell ref="G37:I37"/>
    <mergeCell ref="J37:L37"/>
    <mergeCell ref="A31:B32"/>
    <mergeCell ref="D31:F31"/>
    <mergeCell ref="G31:I31"/>
    <mergeCell ref="J31:L31"/>
    <mergeCell ref="M31:O31"/>
    <mergeCell ref="A29:B30"/>
    <mergeCell ref="D29:F29"/>
    <mergeCell ref="G29:I29"/>
    <mergeCell ref="J29:L29"/>
    <mergeCell ref="M29:O29"/>
    <mergeCell ref="A21:A24"/>
    <mergeCell ref="B21:B22"/>
    <mergeCell ref="D21:F21"/>
    <mergeCell ref="G21:I21"/>
    <mergeCell ref="J21:L21"/>
    <mergeCell ref="M21:O21"/>
    <mergeCell ref="D26:F26"/>
    <mergeCell ref="G26:I26"/>
    <mergeCell ref="J25:L25"/>
    <mergeCell ref="M25:O25"/>
    <mergeCell ref="A25:A28"/>
    <mergeCell ref="G28:I28"/>
    <mergeCell ref="B23:B24"/>
    <mergeCell ref="D23:F23"/>
    <mergeCell ref="G23:I23"/>
    <mergeCell ref="J23:L23"/>
    <mergeCell ref="M23:O23"/>
    <mergeCell ref="B27:B28"/>
    <mergeCell ref="D27:F27"/>
    <mergeCell ref="G27:I27"/>
    <mergeCell ref="J27:L27"/>
    <mergeCell ref="M27:O27"/>
    <mergeCell ref="D28:F28"/>
    <mergeCell ref="B25:B26"/>
    <mergeCell ref="A19:B20"/>
    <mergeCell ref="D19:F19"/>
    <mergeCell ref="G19:I19"/>
    <mergeCell ref="J19:L19"/>
    <mergeCell ref="M19:O19"/>
    <mergeCell ref="A17:B18"/>
    <mergeCell ref="D17:F17"/>
    <mergeCell ref="G17:I17"/>
    <mergeCell ref="J17:L17"/>
    <mergeCell ref="M17:O17"/>
    <mergeCell ref="A15:B16"/>
    <mergeCell ref="D15:F15"/>
    <mergeCell ref="G15:I15"/>
    <mergeCell ref="J15:L15"/>
    <mergeCell ref="M15:O15"/>
    <mergeCell ref="A13:B14"/>
    <mergeCell ref="D13:F13"/>
    <mergeCell ref="G13:I13"/>
    <mergeCell ref="J13:L13"/>
    <mergeCell ref="M13:O13"/>
    <mergeCell ref="A11:B12"/>
    <mergeCell ref="D11:F11"/>
    <mergeCell ref="G11:I11"/>
    <mergeCell ref="J11:L11"/>
    <mergeCell ref="M11:O11"/>
    <mergeCell ref="M7:M8"/>
    <mergeCell ref="N7:N8"/>
    <mergeCell ref="O7:O8"/>
    <mergeCell ref="A9:B10"/>
    <mergeCell ref="D9:F9"/>
    <mergeCell ref="G9:I9"/>
    <mergeCell ref="J9:L9"/>
    <mergeCell ref="M9:O9"/>
    <mergeCell ref="I7:I8"/>
    <mergeCell ref="J7:J8"/>
    <mergeCell ref="K7:K8"/>
    <mergeCell ref="L7:L8"/>
    <mergeCell ref="L1:O1"/>
    <mergeCell ref="A2:O2"/>
    <mergeCell ref="A3:B8"/>
    <mergeCell ref="C3:O3"/>
    <mergeCell ref="C4:C8"/>
    <mergeCell ref="D5:F5"/>
    <mergeCell ref="G5:I5"/>
    <mergeCell ref="J5:L5"/>
    <mergeCell ref="M5:O5"/>
    <mergeCell ref="D6:F6"/>
    <mergeCell ref="G6:I6"/>
    <mergeCell ref="J6:L6"/>
    <mergeCell ref="M6:O6"/>
    <mergeCell ref="D7:D8"/>
    <mergeCell ref="E7:E8"/>
    <mergeCell ref="F7:F8"/>
    <mergeCell ref="G7:G8"/>
    <mergeCell ref="H7:H8"/>
  </mergeCells>
  <pageMargins left="0.7" right="0.7" top="0.75" bottom="0.75" header="0.3" footer="0.3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к501</cp:lastModifiedBy>
  <cp:lastPrinted>2025-11-21T11:55:13Z</cp:lastPrinted>
  <dcterms:created xsi:type="dcterms:W3CDTF">2023-11-30T10:07:20Z</dcterms:created>
  <dcterms:modified xsi:type="dcterms:W3CDTF">2025-11-28T04:34:37Z</dcterms:modified>
</cp:coreProperties>
</file>